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mpanyData\Client Folders\SPADE DOUBLE BAY EXECUTIVE RETIREMENT FUN\2018\"/>
    </mc:Choice>
  </mc:AlternateContent>
  <xr:revisionPtr revIDLastSave="0" documentId="13_ncr:1_{C6541A1A-3CBA-4263-AC5D-8B3E9A3AF955}" xr6:coauthVersionLast="40" xr6:coauthVersionMax="40" xr10:uidLastSave="{00000000-0000-0000-0000-000000000000}"/>
  <bookViews>
    <workbookView xWindow="480" yWindow="135" windowWidth="27795" windowHeight="1462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2" i="1" l="1"/>
  <c r="D31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5" i="1"/>
  <c r="C39" i="1" l="1"/>
  <c r="E49" i="1" l="1"/>
  <c r="F49" i="1"/>
  <c r="G49" i="1"/>
  <c r="H49" i="1"/>
  <c r="I49" i="1"/>
  <c r="J49" i="1"/>
  <c r="K49" i="1"/>
  <c r="L49" i="1"/>
  <c r="D49" i="1"/>
  <c r="E39" i="1"/>
  <c r="F39" i="1"/>
  <c r="D39" i="1"/>
  <c r="G40" i="1" s="1"/>
  <c r="F52" i="1" l="1"/>
</calcChain>
</file>

<file path=xl/sharedStrings.xml><?xml version="1.0" encoding="utf-8"?>
<sst xmlns="http://schemas.openxmlformats.org/spreadsheetml/2006/main" count="45" uniqueCount="26">
  <si>
    <t>Dividends</t>
  </si>
  <si>
    <t>ANZ</t>
  </si>
  <si>
    <t>Unfranked</t>
  </si>
  <si>
    <t>Imp Cr</t>
  </si>
  <si>
    <t>Franked</t>
  </si>
  <si>
    <t>NAB</t>
  </si>
  <si>
    <t>NAB CPS II</t>
  </si>
  <si>
    <t>BHP</t>
  </si>
  <si>
    <t>Telstra</t>
  </si>
  <si>
    <t>Westpac</t>
  </si>
  <si>
    <t>test</t>
  </si>
  <si>
    <t>Trusts</t>
  </si>
  <si>
    <t>Dexus</t>
  </si>
  <si>
    <t>Foreign Y</t>
  </si>
  <si>
    <t>FTC</t>
  </si>
  <si>
    <t>Capital Gains Gross</t>
  </si>
  <si>
    <t>GPT</t>
  </si>
  <si>
    <t>Other</t>
  </si>
  <si>
    <t>received</t>
  </si>
  <si>
    <t>CIM</t>
  </si>
  <si>
    <t>South32</t>
  </si>
  <si>
    <t>tax deferred</t>
  </si>
  <si>
    <t>Mt Gibson</t>
  </si>
  <si>
    <t>WHC</t>
  </si>
  <si>
    <t>CYBG</t>
  </si>
  <si>
    <t>WOR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</si>
</sst>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2" fontId="0" fillId="0" borderId="0" xfId="0" applyNumberFormat="1"/>
    <xf numFmtId="2" fontId="0" fillId="0" borderId="1" xfId="0" applyNumberFormat="1" applyBorder="1"/>
    <xf numFmtId="0" fontId="2" fillId="0" borderId="0" xfId="0" applyFont="1"/>
    <xf numFmtId="2" fontId="1" fillId="0" borderId="0" xfId="0" applyNumberFormat="1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L53"/>
  <sheetViews>
    <sheetView tabSelected="1" workbookViewId="0">
      <selection activeCell="E25" sqref="E25"/>
    </sheetView>
  </sheetViews>
  <sheetFormatPr defaultRowHeight="15" x14ac:dyDescent="0.25"/>
  <cols>
    <col min="1" max="1" width="10.7109375" bestFit="1" customWidth="1"/>
    <col min="2" max="2" width="14.42578125" customWidth="1"/>
    <col min="3" max="3" width="14.42578125" style="2" customWidth="1"/>
    <col min="4" max="5" width="9.140625" style="2"/>
    <col min="6" max="6" width="12" style="2" bestFit="1" customWidth="1"/>
  </cols>
  <sheetData>
    <row r="3" spans="1:8" x14ac:dyDescent="0.25">
      <c r="A3" s="4" t="s">
        <v>0</v>
      </c>
    </row>
    <row r="4" spans="1:8" x14ac:dyDescent="0.25">
      <c r="C4" s="2" t="s">
        <v>18</v>
      </c>
      <c r="D4" s="2" t="s">
        <v>4</v>
      </c>
      <c r="E4" s="2" t="s">
        <v>2</v>
      </c>
      <c r="F4" s="2" t="s">
        <v>3</v>
      </c>
    </row>
    <row r="5" spans="1:8" x14ac:dyDescent="0.25">
      <c r="A5" s="1">
        <v>42919</v>
      </c>
      <c r="B5" t="s">
        <v>1</v>
      </c>
      <c r="C5" s="2">
        <v>4788</v>
      </c>
      <c r="D5">
        <v>4788</v>
      </c>
      <c r="E5"/>
      <c r="F5">
        <v>2052</v>
      </c>
      <c r="H5">
        <f>D5*30/70</f>
        <v>2052</v>
      </c>
    </row>
    <row r="6" spans="1:8" x14ac:dyDescent="0.25">
      <c r="A6" s="1">
        <v>42555</v>
      </c>
      <c r="B6" t="s">
        <v>19</v>
      </c>
      <c r="C6" s="2">
        <v>207.08</v>
      </c>
      <c r="D6">
        <v>207.08</v>
      </c>
      <c r="E6"/>
      <c r="F6">
        <v>88.75</v>
      </c>
      <c r="H6">
        <f t="shared" ref="H6:H33" si="0">D6*30/70</f>
        <v>88.748571428571438</v>
      </c>
    </row>
    <row r="7" spans="1:8" x14ac:dyDescent="0.25">
      <c r="A7" s="1">
        <v>42920</v>
      </c>
      <c r="B7" t="s">
        <v>9</v>
      </c>
      <c r="C7" s="2">
        <v>1880</v>
      </c>
      <c r="D7">
        <v>1880</v>
      </c>
      <c r="E7"/>
      <c r="F7">
        <v>805.71</v>
      </c>
      <c r="H7">
        <f t="shared" si="0"/>
        <v>805.71428571428567</v>
      </c>
    </row>
    <row r="8" spans="1:8" x14ac:dyDescent="0.25">
      <c r="A8" s="1">
        <v>42920</v>
      </c>
      <c r="B8" t="s">
        <v>9</v>
      </c>
      <c r="C8" s="2">
        <v>9217.64</v>
      </c>
      <c r="D8">
        <v>9217.64</v>
      </c>
      <c r="E8"/>
      <c r="F8">
        <v>3950.42</v>
      </c>
      <c r="H8">
        <f t="shared" si="0"/>
        <v>3950.4171428571422</v>
      </c>
    </row>
    <row r="9" spans="1:8" x14ac:dyDescent="0.25">
      <c r="A9" s="1">
        <v>42921</v>
      </c>
      <c r="B9" t="s">
        <v>5</v>
      </c>
      <c r="C9" s="2">
        <v>3690.72</v>
      </c>
      <c r="D9">
        <v>3690.72</v>
      </c>
      <c r="E9"/>
      <c r="F9">
        <v>1581.74</v>
      </c>
      <c r="H9">
        <f t="shared" si="0"/>
        <v>1581.7371428571428</v>
      </c>
    </row>
    <row r="10" spans="1:8" x14ac:dyDescent="0.25">
      <c r="A10" s="1">
        <v>42996</v>
      </c>
      <c r="B10" t="s">
        <v>6</v>
      </c>
      <c r="C10" s="2">
        <v>2949.16</v>
      </c>
      <c r="D10">
        <v>2949.16</v>
      </c>
      <c r="E10"/>
      <c r="F10">
        <v>1263.93</v>
      </c>
      <c r="H10">
        <f t="shared" si="0"/>
        <v>1263.9257142857141</v>
      </c>
    </row>
    <row r="11" spans="1:8" x14ac:dyDescent="0.25">
      <c r="A11" s="1">
        <v>43004</v>
      </c>
      <c r="B11" t="s">
        <v>7</v>
      </c>
      <c r="C11" s="2">
        <v>529.49</v>
      </c>
      <c r="D11">
        <v>529.49</v>
      </c>
      <c r="E11"/>
      <c r="F11">
        <v>226.92</v>
      </c>
      <c r="H11">
        <f t="shared" si="0"/>
        <v>226.92428571428573</v>
      </c>
    </row>
    <row r="12" spans="1:8" x14ac:dyDescent="0.25">
      <c r="A12" s="1">
        <v>43004</v>
      </c>
      <c r="B12" t="s">
        <v>7</v>
      </c>
      <c r="C12" s="2">
        <v>645.98</v>
      </c>
      <c r="D12">
        <v>645.98</v>
      </c>
      <c r="E12"/>
      <c r="F12">
        <v>276.85000000000002</v>
      </c>
      <c r="H12">
        <f t="shared" si="0"/>
        <v>276.84857142857146</v>
      </c>
    </row>
    <row r="13" spans="1:8" x14ac:dyDescent="0.25">
      <c r="A13" s="1">
        <v>43006</v>
      </c>
      <c r="B13" t="s">
        <v>8</v>
      </c>
      <c r="C13" s="2">
        <v>3100</v>
      </c>
      <c r="D13">
        <v>3100</v>
      </c>
      <c r="E13"/>
      <c r="F13">
        <v>1328.57</v>
      </c>
      <c r="H13">
        <f t="shared" si="0"/>
        <v>1328.5714285714287</v>
      </c>
    </row>
    <row r="14" spans="1:8" x14ac:dyDescent="0.25">
      <c r="A14" s="1">
        <v>43012</v>
      </c>
      <c r="B14" t="s">
        <v>19</v>
      </c>
      <c r="C14" s="2">
        <v>200.4</v>
      </c>
      <c r="D14">
        <v>200.4</v>
      </c>
      <c r="E14"/>
      <c r="F14">
        <v>85.89</v>
      </c>
      <c r="H14">
        <f t="shared" si="0"/>
        <v>85.885714285714286</v>
      </c>
    </row>
    <row r="15" spans="1:8" x14ac:dyDescent="0.25">
      <c r="A15" s="1">
        <v>43020</v>
      </c>
      <c r="B15" t="s">
        <v>20</v>
      </c>
      <c r="C15" s="2">
        <v>79.84</v>
      </c>
      <c r="D15">
        <v>79.84</v>
      </c>
      <c r="E15"/>
      <c r="F15">
        <v>34.22</v>
      </c>
      <c r="H15">
        <f t="shared" si="0"/>
        <v>34.217142857142861</v>
      </c>
    </row>
    <row r="16" spans="1:8" x14ac:dyDescent="0.25">
      <c r="A16" s="1">
        <v>43020</v>
      </c>
      <c r="B16" t="s">
        <v>20</v>
      </c>
      <c r="C16" s="2">
        <v>97.41</v>
      </c>
      <c r="D16">
        <v>97.41</v>
      </c>
      <c r="E16"/>
      <c r="F16">
        <v>41.753</v>
      </c>
      <c r="H16">
        <f t="shared" si="0"/>
        <v>41.747142857142855</v>
      </c>
    </row>
    <row r="17" spans="1:8" x14ac:dyDescent="0.25">
      <c r="A17" s="1">
        <v>43024</v>
      </c>
      <c r="B17" t="s">
        <v>22</v>
      </c>
      <c r="C17" s="2">
        <v>160</v>
      </c>
      <c r="D17">
        <v>160</v>
      </c>
      <c r="E17"/>
      <c r="F17">
        <v>68.569999999999993</v>
      </c>
      <c r="H17">
        <f t="shared" si="0"/>
        <v>68.571428571428569</v>
      </c>
    </row>
    <row r="18" spans="1:8" x14ac:dyDescent="0.25">
      <c r="A18" s="1">
        <v>43067</v>
      </c>
      <c r="B18" t="s">
        <v>23</v>
      </c>
      <c r="C18" s="2">
        <v>1029.2</v>
      </c>
      <c r="D18"/>
      <c r="E18">
        <v>1029.2</v>
      </c>
      <c r="F18"/>
      <c r="H18">
        <f t="shared" si="0"/>
        <v>0</v>
      </c>
    </row>
    <row r="19" spans="1:8" x14ac:dyDescent="0.25">
      <c r="A19" s="1">
        <v>43082</v>
      </c>
      <c r="B19" t="s">
        <v>5</v>
      </c>
      <c r="C19" s="2">
        <v>3690.72</v>
      </c>
      <c r="D19">
        <v>3690.72</v>
      </c>
      <c r="E19"/>
      <c r="F19">
        <v>1581.74</v>
      </c>
      <c r="H19">
        <f t="shared" si="0"/>
        <v>1581.7371428571428</v>
      </c>
    </row>
    <row r="20" spans="1:8" x14ac:dyDescent="0.25">
      <c r="A20" s="1">
        <v>43087</v>
      </c>
      <c r="B20" t="s">
        <v>6</v>
      </c>
      <c r="C20" s="2">
        <v>2949.16</v>
      </c>
      <c r="D20">
        <v>2949.16</v>
      </c>
      <c r="E20"/>
      <c r="F20">
        <v>1263.93</v>
      </c>
      <c r="H20">
        <f t="shared" si="0"/>
        <v>1263.9257142857141</v>
      </c>
    </row>
    <row r="21" spans="1:8" x14ac:dyDescent="0.25">
      <c r="A21" s="1">
        <v>43087</v>
      </c>
      <c r="B21" t="s">
        <v>1</v>
      </c>
      <c r="C21" s="2">
        <v>4788</v>
      </c>
      <c r="D21">
        <v>4788</v>
      </c>
      <c r="E21"/>
      <c r="F21">
        <v>2052</v>
      </c>
      <c r="H21">
        <f t="shared" si="0"/>
        <v>2052</v>
      </c>
    </row>
    <row r="22" spans="1:8" x14ac:dyDescent="0.25">
      <c r="A22" s="1">
        <v>43091</v>
      </c>
      <c r="B22" t="s">
        <v>9</v>
      </c>
      <c r="C22" s="2">
        <v>1880</v>
      </c>
      <c r="D22">
        <v>1880</v>
      </c>
      <c r="E22"/>
      <c r="F22">
        <v>805.71</v>
      </c>
      <c r="H22">
        <f t="shared" si="0"/>
        <v>805.71428571428567</v>
      </c>
    </row>
    <row r="23" spans="1:8" x14ac:dyDescent="0.25">
      <c r="A23" s="1">
        <v>43091</v>
      </c>
      <c r="B23" t="s">
        <v>9</v>
      </c>
      <c r="C23" s="2">
        <v>27420.74</v>
      </c>
      <c r="D23">
        <v>27420.74</v>
      </c>
      <c r="E23"/>
      <c r="F23">
        <v>11751.75</v>
      </c>
      <c r="H23">
        <f t="shared" si="0"/>
        <v>11751.745714285715</v>
      </c>
    </row>
    <row r="24" spans="1:8" x14ac:dyDescent="0.25">
      <c r="A24" s="1">
        <v>43147</v>
      </c>
      <c r="B24" t="s">
        <v>24</v>
      </c>
      <c r="C24" s="2">
        <v>16.16</v>
      </c>
      <c r="D24"/>
      <c r="E24">
        <v>16.16</v>
      </c>
      <c r="F24"/>
      <c r="H24">
        <f t="shared" si="0"/>
        <v>0</v>
      </c>
    </row>
    <row r="25" spans="1:8" x14ac:dyDescent="0.25">
      <c r="A25" s="1">
        <v>43161</v>
      </c>
      <c r="B25" t="s">
        <v>23</v>
      </c>
      <c r="C25" s="2">
        <v>668.98</v>
      </c>
      <c r="D25"/>
      <c r="E25">
        <v>668.98</v>
      </c>
      <c r="F25"/>
      <c r="H25">
        <f t="shared" si="0"/>
        <v>0</v>
      </c>
    </row>
    <row r="26" spans="1:8" x14ac:dyDescent="0.25">
      <c r="A26" s="1">
        <v>43178</v>
      </c>
      <c r="B26" t="s">
        <v>6</v>
      </c>
      <c r="C26" s="2">
        <v>2984.52</v>
      </c>
      <c r="D26">
        <v>2984.52</v>
      </c>
      <c r="E26"/>
      <c r="F26">
        <v>1279.08</v>
      </c>
      <c r="H26">
        <f t="shared" si="0"/>
        <v>1279.0800000000002</v>
      </c>
    </row>
    <row r="27" spans="1:8" x14ac:dyDescent="0.25">
      <c r="A27" s="1">
        <v>42820</v>
      </c>
      <c r="B27" t="s">
        <v>25</v>
      </c>
      <c r="C27" s="2">
        <v>172.7</v>
      </c>
      <c r="D27">
        <v>0</v>
      </c>
      <c r="E27">
        <v>172.7</v>
      </c>
      <c r="F27"/>
      <c r="H27">
        <f t="shared" si="0"/>
        <v>0</v>
      </c>
    </row>
    <row r="28" spans="1:8" x14ac:dyDescent="0.25">
      <c r="A28" s="1">
        <v>43186</v>
      </c>
      <c r="B28" t="s">
        <v>7</v>
      </c>
      <c r="C28" s="2">
        <v>705.85</v>
      </c>
      <c r="D28">
        <v>705.85</v>
      </c>
      <c r="E28"/>
      <c r="F28">
        <v>302.51</v>
      </c>
      <c r="H28">
        <f t="shared" si="0"/>
        <v>302.50714285714287</v>
      </c>
    </row>
    <row r="29" spans="1:8" x14ac:dyDescent="0.25">
      <c r="A29" s="1">
        <v>43186</v>
      </c>
      <c r="B29" t="s">
        <v>7</v>
      </c>
      <c r="C29" s="2">
        <v>861.14</v>
      </c>
      <c r="D29">
        <v>861.14</v>
      </c>
      <c r="E29"/>
      <c r="F29">
        <v>369.06</v>
      </c>
      <c r="H29">
        <f t="shared" si="0"/>
        <v>369.06</v>
      </c>
    </row>
    <row r="30" spans="1:8" x14ac:dyDescent="0.25">
      <c r="A30" s="1">
        <v>43188</v>
      </c>
      <c r="B30" t="s">
        <v>8</v>
      </c>
      <c r="C30" s="2">
        <v>2200</v>
      </c>
      <c r="D30">
        <v>2200</v>
      </c>
      <c r="E30"/>
      <c r="F30">
        <v>942.86</v>
      </c>
      <c r="H30">
        <f t="shared" si="0"/>
        <v>942.85714285714289</v>
      </c>
    </row>
    <row r="31" spans="1:8" x14ac:dyDescent="0.25">
      <c r="A31" s="1">
        <v>43195</v>
      </c>
      <c r="B31" t="s">
        <v>20</v>
      </c>
      <c r="C31" s="2">
        <v>93.47</v>
      </c>
      <c r="D31">
        <f>55.06+31.11</f>
        <v>86.17</v>
      </c>
      <c r="E31">
        <v>7.3</v>
      </c>
      <c r="F31">
        <v>36.93</v>
      </c>
      <c r="H31">
        <f t="shared" si="0"/>
        <v>36.93</v>
      </c>
    </row>
    <row r="32" spans="1:8" x14ac:dyDescent="0.25">
      <c r="A32" s="1">
        <v>43195</v>
      </c>
      <c r="B32" t="s">
        <v>20</v>
      </c>
      <c r="C32" s="2">
        <v>114.03</v>
      </c>
      <c r="D32">
        <f>67.17+37.96</f>
        <v>105.13</v>
      </c>
      <c r="E32">
        <v>8.9</v>
      </c>
      <c r="F32">
        <v>45.06</v>
      </c>
      <c r="H32">
        <f t="shared" si="0"/>
        <v>45.055714285714281</v>
      </c>
    </row>
    <row r="33" spans="1:12" x14ac:dyDescent="0.25">
      <c r="A33" s="1">
        <v>43269</v>
      </c>
      <c r="B33" t="s">
        <v>6</v>
      </c>
      <c r="C33" s="2">
        <v>3094.34</v>
      </c>
      <c r="D33">
        <v>3094.34</v>
      </c>
      <c r="E33"/>
      <c r="F33">
        <v>1326.15</v>
      </c>
      <c r="H33">
        <f t="shared" si="0"/>
        <v>1326.1457142857143</v>
      </c>
    </row>
    <row r="34" spans="1:12" x14ac:dyDescent="0.25">
      <c r="A34" s="1"/>
      <c r="D34"/>
      <c r="E34"/>
      <c r="F34"/>
    </row>
    <row r="35" spans="1:12" x14ac:dyDescent="0.25">
      <c r="A35" s="1"/>
      <c r="D35"/>
      <c r="E35"/>
      <c r="F35"/>
    </row>
    <row r="36" spans="1:12" x14ac:dyDescent="0.25">
      <c r="A36" s="1"/>
      <c r="D36"/>
      <c r="E36"/>
      <c r="F36"/>
    </row>
    <row r="38" spans="1:12" ht="15.75" thickBot="1" x14ac:dyDescent="0.3"/>
    <row r="39" spans="1:12" ht="15.75" thickBot="1" x14ac:dyDescent="0.3">
      <c r="C39" s="2">
        <f>SUM(C5:C38)</f>
        <v>80214.73000000001</v>
      </c>
      <c r="D39" s="3">
        <f>SUM(D5:D38)</f>
        <v>78311.49000000002</v>
      </c>
      <c r="E39" s="3">
        <f>SUM(E5:E38)</f>
        <v>1903.2400000000002</v>
      </c>
      <c r="F39" s="3">
        <f>SUM(F5:F38)</f>
        <v>33562.103000000003</v>
      </c>
    </row>
    <row r="40" spans="1:12" x14ac:dyDescent="0.25">
      <c r="F40" s="2" t="s">
        <v>10</v>
      </c>
      <c r="G40">
        <f>D39*30/70</f>
        <v>33562.067142857151</v>
      </c>
    </row>
    <row r="44" spans="1:12" x14ac:dyDescent="0.25">
      <c r="A44" t="s">
        <v>11</v>
      </c>
    </row>
    <row r="45" spans="1:12" x14ac:dyDescent="0.25">
      <c r="D45" s="2" t="s">
        <v>4</v>
      </c>
      <c r="E45" s="2" t="s">
        <v>17</v>
      </c>
      <c r="F45" s="2" t="s">
        <v>3</v>
      </c>
      <c r="G45" s="2" t="s">
        <v>21</v>
      </c>
      <c r="H45" t="s">
        <v>13</v>
      </c>
      <c r="I45" t="s">
        <v>14</v>
      </c>
      <c r="K45" t="s">
        <v>15</v>
      </c>
    </row>
    <row r="46" spans="1:12" x14ac:dyDescent="0.25">
      <c r="B46" t="s">
        <v>12</v>
      </c>
      <c r="D46" s="2">
        <v>415.7</v>
      </c>
      <c r="E46" s="2">
        <v>2533.3200000000002</v>
      </c>
      <c r="F46" s="2">
        <v>178.16</v>
      </c>
      <c r="H46">
        <v>0</v>
      </c>
      <c r="I46" s="2">
        <v>0</v>
      </c>
      <c r="K46">
        <v>654.99400000000003</v>
      </c>
      <c r="L46">
        <v>1289.94</v>
      </c>
    </row>
    <row r="47" spans="1:12" x14ac:dyDescent="0.25">
      <c r="B47" t="s">
        <v>16</v>
      </c>
      <c r="D47" s="2">
        <v>0</v>
      </c>
      <c r="E47" s="2">
        <v>1267.5899999999999</v>
      </c>
      <c r="F47" s="2">
        <v>0</v>
      </c>
      <c r="G47" s="2">
        <v>1375.69</v>
      </c>
      <c r="H47">
        <v>0</v>
      </c>
    </row>
    <row r="48" spans="1:12" ht="15.75" thickBot="1" x14ac:dyDescent="0.3"/>
    <row r="49" spans="4:12" ht="15.75" thickBot="1" x14ac:dyDescent="0.3">
      <c r="D49" s="3">
        <f>SUM(D46:D48)</f>
        <v>415.7</v>
      </c>
      <c r="E49" s="3">
        <f t="shared" ref="E49:L49" si="1">SUM(E46:E48)</f>
        <v>3800.91</v>
      </c>
      <c r="F49" s="3">
        <f t="shared" si="1"/>
        <v>178.16</v>
      </c>
      <c r="G49" s="3">
        <f t="shared" si="1"/>
        <v>1375.69</v>
      </c>
      <c r="H49" s="3">
        <f t="shared" si="1"/>
        <v>0</v>
      </c>
      <c r="I49" s="3">
        <f t="shared" si="1"/>
        <v>0</v>
      </c>
      <c r="J49" s="3">
        <f t="shared" si="1"/>
        <v>0</v>
      </c>
      <c r="K49" s="3">
        <f t="shared" si="1"/>
        <v>654.99400000000003</v>
      </c>
      <c r="L49" s="3">
        <f t="shared" si="1"/>
        <v>1289.94</v>
      </c>
    </row>
    <row r="52" spans="4:12" ht="18.75" x14ac:dyDescent="0.3">
      <c r="F52" s="6">
        <f>F39+F49</f>
        <v>33740.263000000006</v>
      </c>
    </row>
    <row r="53" spans="4:12" x14ac:dyDescent="0.25">
      <c r="F53" s="5"/>
    </row>
  </sheetData>
  <pageMargins left="0.70866141732283472" right="0.70866141732283472" top="0.74803149606299213" bottom="0.74803149606299213" header="0.31496062992125984" footer="0.31496062992125984"/>
  <pageSetup paperSize="9" scale="74" orientation="landscape" horizontalDpi="1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VINCE</cp:lastModifiedBy>
  <cp:lastPrinted>2016-07-05T07:08:12Z</cp:lastPrinted>
  <dcterms:created xsi:type="dcterms:W3CDTF">2016-06-23T07:14:06Z</dcterms:created>
  <dcterms:modified xsi:type="dcterms:W3CDTF">2019-01-29T03:38:56Z</dcterms:modified>
</cp:coreProperties>
</file>