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JPBY73\Audit\2021\Assets &amp; Liabilities\"/>
    </mc:Choice>
  </mc:AlternateContent>
  <bookViews>
    <workbookView xWindow="0" yWindow="0" windowWidth="21570" windowHeight="8055" activeTab="1"/>
  </bookViews>
  <sheets>
    <sheet name="Rent valuation" sheetId="1" r:id="rId1"/>
    <sheet name="Building vauatio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B5" i="2"/>
  <c r="D5" i="2" s="1"/>
  <c r="B4" i="2"/>
  <c r="D4" i="2" s="1"/>
  <c r="D12" i="1" l="1"/>
  <c r="D11" i="1"/>
  <c r="C12" i="1"/>
  <c r="D10" i="1"/>
  <c r="C11" i="1"/>
  <c r="C10" i="1"/>
  <c r="B10" i="1"/>
  <c r="D9" i="1"/>
  <c r="C9" i="1"/>
  <c r="B3" i="1"/>
  <c r="B8" i="1"/>
  <c r="C8" i="1" s="1"/>
  <c r="D8" i="1" l="1"/>
  <c r="C13" i="1"/>
  <c r="D13" i="1"/>
  <c r="B4" i="1"/>
</calcChain>
</file>

<file path=xl/sharedStrings.xml><?xml version="1.0" encoding="utf-8"?>
<sst xmlns="http://schemas.openxmlformats.org/spreadsheetml/2006/main" count="13" uniqueCount="11">
  <si>
    <t>Year</t>
  </si>
  <si>
    <t>Valuation</t>
  </si>
  <si>
    <t xml:space="preserve"> 1/12</t>
  </si>
  <si>
    <t xml:space="preserve"> 1/6</t>
  </si>
  <si>
    <t>Rent</t>
  </si>
  <si>
    <t>Outgoings</t>
  </si>
  <si>
    <t>Net Rent</t>
  </si>
  <si>
    <t>Estimated net distribution to the fund per the valuation Novement 2018(before administrative + actual expenses in p/ship)</t>
  </si>
  <si>
    <t>Valuation apprasal 30/06/2021</t>
  </si>
  <si>
    <t>JPBY73 ownership</t>
  </si>
  <si>
    <t xml:space="preserve">Valuation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</si>
</sst>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6" fontId="0" fillId="0" borderId="0" xfId="0" applyNumberFormat="1"/>
    <xf numFmtId="0" fontId="0" fillId="0" borderId="0" xfId="0" applyAlignment="1">
      <alignment wrapText="1"/>
    </xf>
    <xf numFmtId="44" fontId="0" fillId="0" borderId="0" xfId="1" applyFont="1"/>
    <xf numFmtId="0" fontId="0" fillId="0" borderId="0" xfId="0" applyNumberFormat="1"/>
    <xf numFmtId="0" fontId="0" fillId="0" borderId="1" xfId="0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0</xdr:row>
      <xdr:rowOff>0</xdr:rowOff>
    </xdr:from>
    <xdr:to>
      <xdr:col>25</xdr:col>
      <xdr:colOff>342095</xdr:colOff>
      <xdr:row>21</xdr:row>
      <xdr:rowOff>104167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44000" y="0"/>
          <a:ext cx="6438095" cy="486666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</xdr:row>
      <xdr:rowOff>47625</xdr:rowOff>
    </xdr:from>
    <xdr:to>
      <xdr:col>5</xdr:col>
      <xdr:colOff>589420</xdr:colOff>
      <xdr:row>30</xdr:row>
      <xdr:rowOff>128346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905125"/>
          <a:ext cx="5456695" cy="29382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17</xdr:col>
      <xdr:colOff>237409</xdr:colOff>
      <xdr:row>42</xdr:row>
      <xdr:rowOff>46617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76800" y="0"/>
          <a:ext cx="5723809" cy="8066667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0</xdr:row>
      <xdr:rowOff>0</xdr:rowOff>
    </xdr:from>
    <xdr:to>
      <xdr:col>27</xdr:col>
      <xdr:colOff>113600</xdr:colOff>
      <xdr:row>41</xdr:row>
      <xdr:rowOff>132355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972800" y="0"/>
          <a:ext cx="5600000" cy="79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opLeftCell="A4" workbookViewId="0">
      <selection activeCell="A32" sqref="A32:F37"/>
    </sheetView>
  </sheetViews>
  <sheetFormatPr defaultRowHeight="15" x14ac:dyDescent="0.25"/>
  <cols>
    <col min="1" max="1" width="28.7109375" customWidth="1"/>
    <col min="3" max="3" width="12" bestFit="1" customWidth="1"/>
    <col min="4" max="5" width="11.5703125" bestFit="1" customWidth="1"/>
  </cols>
  <sheetData>
    <row r="1" spans="1:5" x14ac:dyDescent="0.25">
      <c r="A1" t="s">
        <v>0</v>
      </c>
      <c r="B1">
        <v>2019</v>
      </c>
      <c r="C1">
        <v>2020</v>
      </c>
      <c r="D1">
        <v>2021</v>
      </c>
    </row>
    <row r="2" spans="1:5" x14ac:dyDescent="0.25">
      <c r="A2" t="s">
        <v>1</v>
      </c>
      <c r="B2">
        <v>2175000</v>
      </c>
      <c r="C2" s="1"/>
      <c r="D2" s="1"/>
    </row>
    <row r="3" spans="1:5" x14ac:dyDescent="0.25">
      <c r="A3" t="s">
        <v>2</v>
      </c>
      <c r="B3">
        <f>1/12*B2</f>
        <v>181250</v>
      </c>
    </row>
    <row r="4" spans="1:5" x14ac:dyDescent="0.25">
      <c r="A4" t="s">
        <v>3</v>
      </c>
      <c r="B4">
        <f>1/6*B2</f>
        <v>362500</v>
      </c>
    </row>
    <row r="8" spans="1:5" x14ac:dyDescent="0.25">
      <c r="A8" t="s">
        <v>4</v>
      </c>
      <c r="B8">
        <f>127500+14490</f>
        <v>141990</v>
      </c>
      <c r="C8">
        <f>+B8+9091</f>
        <v>151081</v>
      </c>
      <c r="D8">
        <f>+C8+0.075*C8</f>
        <v>162412.07500000001</v>
      </c>
    </row>
    <row r="9" spans="1:5" x14ac:dyDescent="0.25">
      <c r="A9" t="s">
        <v>5</v>
      </c>
      <c r="B9">
        <v>22182</v>
      </c>
      <c r="C9">
        <f>+B9</f>
        <v>22182</v>
      </c>
      <c r="D9">
        <f>+C9</f>
        <v>22182</v>
      </c>
    </row>
    <row r="10" spans="1:5" x14ac:dyDescent="0.25">
      <c r="A10" t="s">
        <v>6</v>
      </c>
      <c r="B10">
        <f>+B8-B9</f>
        <v>119808</v>
      </c>
      <c r="C10">
        <f t="shared" ref="C10" si="0">+C8-C9</f>
        <v>128899</v>
      </c>
      <c r="D10">
        <f t="shared" ref="D10" si="1">+D8-D9</f>
        <v>140230.07500000001</v>
      </c>
    </row>
    <row r="11" spans="1:5" x14ac:dyDescent="0.25">
      <c r="A11" t="s">
        <v>2</v>
      </c>
      <c r="C11">
        <f>+C10*1/12</f>
        <v>10741.583333333334</v>
      </c>
      <c r="D11">
        <f t="shared" ref="D11" si="2">+D10*1/12</f>
        <v>11685.839583333334</v>
      </c>
    </row>
    <row r="12" spans="1:5" x14ac:dyDescent="0.25">
      <c r="A12" t="s">
        <v>3</v>
      </c>
      <c r="C12">
        <f>+C10*1/6</f>
        <v>21483.166666666668</v>
      </c>
      <c r="D12">
        <f t="shared" ref="D12" si="3">+D10*1/6</f>
        <v>23371.679166666669</v>
      </c>
    </row>
    <row r="13" spans="1:5" ht="75" x14ac:dyDescent="0.25">
      <c r="A13" s="2" t="s">
        <v>7</v>
      </c>
      <c r="B13" s="3"/>
      <c r="C13" s="3">
        <f>SUM(C11:C12)</f>
        <v>32224.75</v>
      </c>
      <c r="D13" s="3">
        <f>SUM(D11:D12)</f>
        <v>35057.518750000003</v>
      </c>
      <c r="E13" s="3"/>
    </row>
    <row r="33" spans="2:4" x14ac:dyDescent="0.25">
      <c r="B33" s="4"/>
    </row>
    <row r="34" spans="2:4" x14ac:dyDescent="0.25">
      <c r="B34" s="4"/>
    </row>
    <row r="35" spans="2:4" ht="15.75" thickBot="1" x14ac:dyDescent="0.3">
      <c r="C35" s="4"/>
      <c r="D35" s="5"/>
    </row>
    <row r="36" spans="2:4" ht="15.75" thickTop="1" x14ac:dyDescent="0.25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7"/>
  <sheetViews>
    <sheetView tabSelected="1" workbookViewId="0">
      <selection activeCell="AD18" sqref="AD18"/>
    </sheetView>
  </sheetViews>
  <sheetFormatPr defaultRowHeight="15" x14ac:dyDescent="0.25"/>
  <sheetData>
    <row r="3" spans="1:4" x14ac:dyDescent="0.25">
      <c r="B3" t="s">
        <v>9</v>
      </c>
      <c r="C3" t="s">
        <v>10</v>
      </c>
      <c r="D3">
        <v>2021</v>
      </c>
    </row>
    <row r="4" spans="1:4" x14ac:dyDescent="0.25">
      <c r="A4" t="s">
        <v>8</v>
      </c>
      <c r="B4" s="4">
        <f>1/6</f>
        <v>0.16666666666666666</v>
      </c>
      <c r="C4">
        <v>3000000</v>
      </c>
      <c r="D4">
        <f>+C4*B4</f>
        <v>500000</v>
      </c>
    </row>
    <row r="5" spans="1:4" x14ac:dyDescent="0.25">
      <c r="B5" s="4">
        <f>1/12</f>
        <v>8.3333333333333329E-2</v>
      </c>
      <c r="C5">
        <v>3000000</v>
      </c>
      <c r="D5">
        <f>+C5*B5</f>
        <v>250000</v>
      </c>
    </row>
    <row r="6" spans="1:4" ht="15.75" thickBot="1" x14ac:dyDescent="0.3">
      <c r="D6" s="5">
        <f>SUM(D4:D5)</f>
        <v>750000</v>
      </c>
    </row>
    <row r="7" spans="1:4" ht="15.75" thickTop="1" x14ac:dyDescent="0.2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Rent valuation</vt:lpstr>
      <vt:lpstr>Building vauation</vt:lpstr>
    </vt:vector>
  </TitlesOfParts>
  <Company>Palmers Chartered Accountants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</dc:creator>
  <cp:lastModifiedBy>MATTHEW</cp:lastModifiedBy>
  <dcterms:created xsi:type="dcterms:W3CDTF">2021-09-20T04:56:07Z</dcterms:created>
  <dcterms:modified xsi:type="dcterms:W3CDTF">2021-10-01T01:11:31Z</dcterms:modified>
</cp:coreProperties>
</file>