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Accountant\HOWMAN DEVELOPMENTS PTY LTD\2019\Workpapers\"/>
    </mc:Choice>
  </mc:AlternateContent>
  <bookViews>
    <workbookView xWindow="0" yWindow="0" windowWidth="24405" windowHeight="14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E23" i="1"/>
  <c r="F8" i="1"/>
  <c r="F9" i="1"/>
  <c r="F10" i="1"/>
  <c r="F12" i="1"/>
  <c r="F13" i="1"/>
  <c r="F14" i="1"/>
  <c r="F15" i="1"/>
  <c r="F16" i="1"/>
  <c r="F17" i="1"/>
  <c r="F18" i="1"/>
  <c r="F19" i="1"/>
  <c r="F7" i="1"/>
  <c r="E22" i="1"/>
  <c r="E24" i="1" s="1"/>
  <c r="D9" i="1" l="1"/>
  <c r="C53" i="1"/>
</calcChain>
</file>

<file path=xl/sharedStrings.xml><?xml version="1.0" encoding="utf-8"?>
<sst xmlns="http://schemas.openxmlformats.org/spreadsheetml/2006/main" count="81" uniqueCount="37">
  <si>
    <t>HOWMAN Developments Super Fund</t>
  </si>
  <si>
    <t>Portfolio Valuation by HIN/SRN</t>
  </si>
  <si>
    <t>HIN X00026171661</t>
  </si>
  <si>
    <t>HIN X00078113961</t>
  </si>
  <si>
    <t>SRN I00021175242</t>
  </si>
  <si>
    <t>SRN I0002010569</t>
  </si>
  <si>
    <t>As at 30 June 2019</t>
  </si>
  <si>
    <t>CODE</t>
  </si>
  <si>
    <t>UNITS</t>
  </si>
  <si>
    <t>VALUE - REGISTRIES</t>
  </si>
  <si>
    <t>COMMSEC</t>
  </si>
  <si>
    <t>VALUE - COMMSEC</t>
  </si>
  <si>
    <t>CBA</t>
  </si>
  <si>
    <t>LLC</t>
  </si>
  <si>
    <t>OZL</t>
  </si>
  <si>
    <t>PDL</t>
  </si>
  <si>
    <t>QAN</t>
  </si>
  <si>
    <t>RIO</t>
  </si>
  <si>
    <t>TLS</t>
  </si>
  <si>
    <t>WBC</t>
  </si>
  <si>
    <t>WBCPE</t>
  </si>
  <si>
    <t>WBCPD</t>
  </si>
  <si>
    <t>SUMMARY</t>
  </si>
  <si>
    <t>VALUE</t>
  </si>
  <si>
    <t>SUPERMATE</t>
  </si>
  <si>
    <t>VARIANCE</t>
  </si>
  <si>
    <t>x..3961</t>
  </si>
  <si>
    <t>Dividend Reinvestment Plan</t>
  </si>
  <si>
    <t>HIN / SRN</t>
  </si>
  <si>
    <t>i..0569</t>
  </si>
  <si>
    <t>SRN I0030133536</t>
  </si>
  <si>
    <t>**unable to access via registry</t>
  </si>
  <si>
    <t>CTX **</t>
  </si>
  <si>
    <t>i..3536</t>
  </si>
  <si>
    <t>i..5242</t>
  </si>
  <si>
    <t>HOLDING BY SRN BREAKDOWN</t>
  </si>
  <si>
    <t>MPL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</si>
</sst>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Border="1"/>
    <xf numFmtId="0" fontId="1" fillId="0" borderId="5" xfId="0" applyFont="1" applyBorder="1"/>
    <xf numFmtId="0" fontId="4" fillId="0" borderId="0" xfId="0" applyFont="1"/>
    <xf numFmtId="0" fontId="0" fillId="0" borderId="0" xfId="0" applyFill="1" applyBorder="1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0" fontId="0" fillId="0" borderId="0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topLeftCell="A13" workbookViewId="0">
      <selection activeCell="A45" sqref="A37:A45"/>
    </sheetView>
  </sheetViews>
  <sheetFormatPr defaultRowHeight="15" x14ac:dyDescent="0.25"/>
  <cols>
    <col min="3" max="4" width="11.28515625" customWidth="1"/>
    <col min="5" max="5" width="11.85546875" bestFit="1" customWidth="1"/>
    <col min="6" max="6" width="10.140625" bestFit="1" customWidth="1"/>
  </cols>
  <sheetData>
    <row r="1" spans="1:7" ht="18.75" x14ac:dyDescent="0.3">
      <c r="A1" s="3" t="s">
        <v>0</v>
      </c>
    </row>
    <row r="2" spans="1:7" ht="15.75" x14ac:dyDescent="0.25">
      <c r="A2" s="2" t="s">
        <v>1</v>
      </c>
    </row>
    <row r="3" spans="1:7" x14ac:dyDescent="0.25">
      <c r="A3" t="s">
        <v>6</v>
      </c>
    </row>
    <row r="4" spans="1:7" ht="15.75" thickBot="1" x14ac:dyDescent="0.3"/>
    <row r="5" spans="1:7" x14ac:dyDescent="0.25">
      <c r="A5" s="20" t="s">
        <v>22</v>
      </c>
      <c r="B5" s="5"/>
      <c r="C5" s="5"/>
      <c r="D5" s="5"/>
      <c r="E5" s="5"/>
      <c r="F5" s="6"/>
    </row>
    <row r="6" spans="1:7" x14ac:dyDescent="0.25">
      <c r="A6" s="7" t="s">
        <v>7</v>
      </c>
      <c r="B6" s="14" t="s">
        <v>8</v>
      </c>
      <c r="C6" s="14" t="s">
        <v>28</v>
      </c>
      <c r="D6" s="14" t="s">
        <v>23</v>
      </c>
      <c r="E6" s="14" t="s">
        <v>24</v>
      </c>
      <c r="F6" s="15" t="s">
        <v>25</v>
      </c>
    </row>
    <row r="7" spans="1:7" x14ac:dyDescent="0.25">
      <c r="A7" s="10" t="s">
        <v>12</v>
      </c>
      <c r="B7" s="8">
        <v>1148</v>
      </c>
      <c r="C7" s="8" t="s">
        <v>26</v>
      </c>
      <c r="D7" s="8">
        <v>95031.44</v>
      </c>
      <c r="E7" s="8">
        <v>95031.44</v>
      </c>
      <c r="F7" s="9">
        <f>+D7-E7</f>
        <v>0</v>
      </c>
    </row>
    <row r="8" spans="1:7" x14ac:dyDescent="0.25">
      <c r="A8" s="10" t="s">
        <v>12</v>
      </c>
      <c r="B8" s="8">
        <v>1829</v>
      </c>
      <c r="C8" s="8" t="s">
        <v>29</v>
      </c>
      <c r="D8" s="8">
        <v>151404.62</v>
      </c>
      <c r="E8" s="8">
        <v>151404.62</v>
      </c>
      <c r="F8" s="9">
        <f t="shared" ref="F8:F19" si="0">+D8-E8</f>
        <v>0</v>
      </c>
      <c r="G8" s="16" t="s">
        <v>27</v>
      </c>
    </row>
    <row r="9" spans="1:7" x14ac:dyDescent="0.25">
      <c r="A9" s="10" t="s">
        <v>32</v>
      </c>
      <c r="B9" s="8">
        <v>500</v>
      </c>
      <c r="C9" s="8" t="s">
        <v>33</v>
      </c>
      <c r="D9" s="21">
        <f>B9*24.75</f>
        <v>12375</v>
      </c>
      <c r="E9" s="8">
        <v>12375</v>
      </c>
      <c r="F9" s="9">
        <f t="shared" si="0"/>
        <v>0</v>
      </c>
      <c r="G9" s="16" t="s">
        <v>31</v>
      </c>
    </row>
    <row r="10" spans="1:7" x14ac:dyDescent="0.25">
      <c r="A10" s="10" t="s">
        <v>13</v>
      </c>
      <c r="B10" s="8">
        <v>700</v>
      </c>
      <c r="C10" s="8" t="s">
        <v>26</v>
      </c>
      <c r="D10" s="8">
        <v>9100</v>
      </c>
      <c r="E10" s="17">
        <v>9100</v>
      </c>
      <c r="F10" s="9">
        <f t="shared" si="0"/>
        <v>0</v>
      </c>
    </row>
    <row r="11" spans="1:7" x14ac:dyDescent="0.25">
      <c r="A11" s="10" t="s">
        <v>36</v>
      </c>
      <c r="B11" s="17">
        <v>3175</v>
      </c>
      <c r="C11" s="8"/>
      <c r="D11" s="17">
        <v>11080.75</v>
      </c>
      <c r="E11" s="17">
        <v>11080.75</v>
      </c>
      <c r="F11" s="9">
        <f t="shared" si="0"/>
        <v>0</v>
      </c>
    </row>
    <row r="12" spans="1:7" x14ac:dyDescent="0.25">
      <c r="A12" s="10" t="s">
        <v>14</v>
      </c>
      <c r="B12" s="8">
        <v>1135</v>
      </c>
      <c r="C12" s="8" t="s">
        <v>26</v>
      </c>
      <c r="D12" s="8">
        <v>11384.05</v>
      </c>
      <c r="E12" s="17">
        <v>11384.05</v>
      </c>
      <c r="F12" s="9">
        <f t="shared" si="0"/>
        <v>0</v>
      </c>
    </row>
    <row r="13" spans="1:7" x14ac:dyDescent="0.25">
      <c r="A13" s="10" t="s">
        <v>15</v>
      </c>
      <c r="B13" s="8">
        <v>1354</v>
      </c>
      <c r="C13" s="8" t="s">
        <v>26</v>
      </c>
      <c r="D13" s="8">
        <v>9681.1</v>
      </c>
      <c r="E13" s="17">
        <v>9681.1</v>
      </c>
      <c r="F13" s="9">
        <f t="shared" si="0"/>
        <v>0</v>
      </c>
    </row>
    <row r="14" spans="1:7" x14ac:dyDescent="0.25">
      <c r="A14" s="10" t="s">
        <v>16</v>
      </c>
      <c r="B14" s="8">
        <v>3756</v>
      </c>
      <c r="C14" s="8" t="s">
        <v>26</v>
      </c>
      <c r="D14" s="8">
        <v>20282.400000000001</v>
      </c>
      <c r="E14" s="17">
        <v>20282.400000000001</v>
      </c>
      <c r="F14" s="9">
        <f t="shared" si="0"/>
        <v>0</v>
      </c>
    </row>
    <row r="15" spans="1:7" x14ac:dyDescent="0.25">
      <c r="A15" s="10" t="s">
        <v>17</v>
      </c>
      <c r="B15" s="8">
        <v>373</v>
      </c>
      <c r="C15" s="8" t="s">
        <v>26</v>
      </c>
      <c r="D15" s="8">
        <v>38702.480000000003</v>
      </c>
      <c r="E15" s="17">
        <v>38702.480000000003</v>
      </c>
      <c r="F15" s="9">
        <f t="shared" si="0"/>
        <v>0</v>
      </c>
    </row>
    <row r="16" spans="1:7" x14ac:dyDescent="0.25">
      <c r="A16" s="10" t="s">
        <v>18</v>
      </c>
      <c r="B16" s="8">
        <v>5000</v>
      </c>
      <c r="C16" s="8" t="s">
        <v>26</v>
      </c>
      <c r="D16" s="8">
        <v>19250</v>
      </c>
      <c r="E16" s="17">
        <v>19250</v>
      </c>
      <c r="F16" s="9">
        <f t="shared" si="0"/>
        <v>0</v>
      </c>
    </row>
    <row r="17" spans="1:6" x14ac:dyDescent="0.25">
      <c r="A17" s="10" t="s">
        <v>18</v>
      </c>
      <c r="B17" s="8">
        <v>3120</v>
      </c>
      <c r="C17" s="17" t="s">
        <v>34</v>
      </c>
      <c r="D17" s="21">
        <v>12012</v>
      </c>
      <c r="E17" s="17">
        <v>12012</v>
      </c>
      <c r="F17" s="9">
        <f t="shared" si="0"/>
        <v>0</v>
      </c>
    </row>
    <row r="18" spans="1:6" x14ac:dyDescent="0.25">
      <c r="A18" s="10" t="s">
        <v>19</v>
      </c>
      <c r="B18" s="8">
        <v>2880</v>
      </c>
      <c r="C18" s="8" t="s">
        <v>26</v>
      </c>
      <c r="D18" s="8">
        <v>81676.800000000003</v>
      </c>
      <c r="E18" s="17">
        <v>81676.800000000003</v>
      </c>
      <c r="F18" s="9">
        <f t="shared" si="0"/>
        <v>0</v>
      </c>
    </row>
    <row r="19" spans="1:6" x14ac:dyDescent="0.25">
      <c r="A19" s="10" t="s">
        <v>20</v>
      </c>
      <c r="B19" s="8">
        <v>100</v>
      </c>
      <c r="C19" s="8" t="s">
        <v>26</v>
      </c>
      <c r="D19" s="8">
        <v>10205</v>
      </c>
      <c r="E19" s="17">
        <v>10205</v>
      </c>
      <c r="F19" s="9">
        <f t="shared" si="0"/>
        <v>0</v>
      </c>
    </row>
    <row r="20" spans="1:6" ht="15.75" thickBot="1" x14ac:dyDescent="0.3">
      <c r="A20" s="11"/>
      <c r="B20" s="12"/>
      <c r="C20" s="12"/>
      <c r="D20" s="12"/>
      <c r="E20" s="12"/>
      <c r="F20" s="13"/>
    </row>
    <row r="22" spans="1:6" x14ac:dyDescent="0.25">
      <c r="A22" s="19" t="s">
        <v>35</v>
      </c>
      <c r="E22">
        <f>SUM(E7:E21)</f>
        <v>482185.63999999996</v>
      </c>
    </row>
    <row r="23" spans="1:6" x14ac:dyDescent="0.25">
      <c r="E23">
        <f>473085.64+9100</f>
        <v>482185.64</v>
      </c>
    </row>
    <row r="24" spans="1:6" x14ac:dyDescent="0.25">
      <c r="A24" s="1" t="s">
        <v>2</v>
      </c>
      <c r="E24">
        <f>+E22-E23</f>
        <v>0</v>
      </c>
    </row>
    <row r="25" spans="1:6" ht="28.5" customHeight="1" x14ac:dyDescent="0.25">
      <c r="A25" t="s">
        <v>7</v>
      </c>
      <c r="B25" t="s">
        <v>8</v>
      </c>
      <c r="C25" s="4" t="s">
        <v>9</v>
      </c>
      <c r="D25" s="4"/>
    </row>
    <row r="26" spans="1:6" x14ac:dyDescent="0.25">
      <c r="A26" t="s">
        <v>12</v>
      </c>
      <c r="B26">
        <v>0</v>
      </c>
      <c r="C26">
        <v>0</v>
      </c>
    </row>
    <row r="27" spans="1:6" x14ac:dyDescent="0.25">
      <c r="A27" t="s">
        <v>15</v>
      </c>
      <c r="B27">
        <v>0</v>
      </c>
      <c r="C27">
        <v>0</v>
      </c>
    </row>
    <row r="28" spans="1:6" x14ac:dyDescent="0.25">
      <c r="A28" t="s">
        <v>16</v>
      </c>
      <c r="B28">
        <v>0</v>
      </c>
      <c r="C28">
        <v>0</v>
      </c>
    </row>
    <row r="29" spans="1:6" x14ac:dyDescent="0.25">
      <c r="A29" t="s">
        <v>17</v>
      </c>
      <c r="B29">
        <v>0</v>
      </c>
      <c r="C29">
        <v>0</v>
      </c>
    </row>
    <row r="30" spans="1:6" x14ac:dyDescent="0.25">
      <c r="A30" t="s">
        <v>18</v>
      </c>
      <c r="B30">
        <v>0</v>
      </c>
      <c r="C30">
        <v>0</v>
      </c>
    </row>
    <row r="31" spans="1:6" x14ac:dyDescent="0.25">
      <c r="A31" t="s">
        <v>19</v>
      </c>
      <c r="B31">
        <v>0</v>
      </c>
      <c r="C31">
        <v>0</v>
      </c>
    </row>
    <row r="32" spans="1:6" x14ac:dyDescent="0.25">
      <c r="A32" t="s">
        <v>21</v>
      </c>
      <c r="B32">
        <v>0</v>
      </c>
      <c r="C32">
        <v>0</v>
      </c>
    </row>
    <row r="33" spans="1:4" x14ac:dyDescent="0.25">
      <c r="A33" t="s">
        <v>20</v>
      </c>
      <c r="B33">
        <v>0</v>
      </c>
      <c r="C33">
        <v>0</v>
      </c>
    </row>
    <row r="35" spans="1:4" x14ac:dyDescent="0.25">
      <c r="A35" s="1" t="s">
        <v>3</v>
      </c>
      <c r="D35" s="18" t="s">
        <v>10</v>
      </c>
    </row>
    <row r="36" spans="1:4" ht="28.5" customHeight="1" x14ac:dyDescent="0.25">
      <c r="A36" t="s">
        <v>7</v>
      </c>
      <c r="B36" t="s">
        <v>8</v>
      </c>
      <c r="C36" s="4" t="s">
        <v>11</v>
      </c>
      <c r="D36" s="4"/>
    </row>
    <row r="37" spans="1:4" x14ac:dyDescent="0.25">
      <c r="A37" t="s">
        <v>12</v>
      </c>
      <c r="B37">
        <v>1148</v>
      </c>
      <c r="C37">
        <v>95031.44</v>
      </c>
    </row>
    <row r="38" spans="1:4" x14ac:dyDescent="0.25">
      <c r="A38" t="s">
        <v>13</v>
      </c>
      <c r="B38">
        <v>700</v>
      </c>
      <c r="C38">
        <v>9100</v>
      </c>
    </row>
    <row r="39" spans="1:4" x14ac:dyDescent="0.25">
      <c r="A39" t="s">
        <v>14</v>
      </c>
      <c r="B39">
        <v>1135</v>
      </c>
      <c r="C39">
        <v>11384.05</v>
      </c>
    </row>
    <row r="40" spans="1:4" x14ac:dyDescent="0.25">
      <c r="A40" t="s">
        <v>15</v>
      </c>
      <c r="B40">
        <v>1354</v>
      </c>
      <c r="C40">
        <v>9681.1</v>
      </c>
    </row>
    <row r="41" spans="1:4" x14ac:dyDescent="0.25">
      <c r="A41" t="s">
        <v>16</v>
      </c>
      <c r="B41">
        <v>3756</v>
      </c>
      <c r="C41">
        <v>20282.400000000001</v>
      </c>
    </row>
    <row r="42" spans="1:4" x14ac:dyDescent="0.25">
      <c r="A42" t="s">
        <v>17</v>
      </c>
      <c r="B42">
        <v>373</v>
      </c>
      <c r="C42">
        <v>38702.480000000003</v>
      </c>
    </row>
    <row r="43" spans="1:4" x14ac:dyDescent="0.25">
      <c r="A43" t="s">
        <v>18</v>
      </c>
      <c r="B43">
        <v>5000</v>
      </c>
      <c r="C43">
        <v>19250</v>
      </c>
    </row>
    <row r="44" spans="1:4" x14ac:dyDescent="0.25">
      <c r="A44" t="s">
        <v>19</v>
      </c>
      <c r="B44">
        <v>2880</v>
      </c>
      <c r="C44">
        <v>81676.800000000003</v>
      </c>
    </row>
    <row r="45" spans="1:4" x14ac:dyDescent="0.25">
      <c r="A45" t="s">
        <v>20</v>
      </c>
      <c r="B45">
        <v>100</v>
      </c>
      <c r="C45">
        <v>10205</v>
      </c>
    </row>
    <row r="47" spans="1:4" x14ac:dyDescent="0.25">
      <c r="A47" s="1" t="s">
        <v>4</v>
      </c>
    </row>
    <row r="48" spans="1:4" ht="28.5" customHeight="1" x14ac:dyDescent="0.25">
      <c r="A48" t="s">
        <v>7</v>
      </c>
      <c r="B48" t="s">
        <v>8</v>
      </c>
      <c r="C48" s="4" t="s">
        <v>9</v>
      </c>
      <c r="D48" s="4"/>
    </row>
    <row r="49" spans="1:7" x14ac:dyDescent="0.25">
      <c r="A49" t="s">
        <v>18</v>
      </c>
      <c r="B49">
        <v>3120</v>
      </c>
      <c r="C49" s="4">
        <v>12012</v>
      </c>
      <c r="D49" s="4"/>
    </row>
    <row r="51" spans="1:7" x14ac:dyDescent="0.25">
      <c r="A51" s="1" t="s">
        <v>30</v>
      </c>
    </row>
    <row r="52" spans="1:7" ht="30" x14ac:dyDescent="0.25">
      <c r="A52" t="s">
        <v>7</v>
      </c>
      <c r="B52" t="s">
        <v>8</v>
      </c>
      <c r="C52" s="4" t="s">
        <v>9</v>
      </c>
      <c r="D52" s="4"/>
    </row>
    <row r="53" spans="1:7" x14ac:dyDescent="0.25">
      <c r="A53" t="s">
        <v>32</v>
      </c>
      <c r="B53">
        <v>500</v>
      </c>
      <c r="C53" s="4">
        <f>B53*24.75</f>
        <v>12375</v>
      </c>
      <c r="D53" s="4"/>
      <c r="G53" s="16" t="s">
        <v>31</v>
      </c>
    </row>
    <row r="55" spans="1:7" x14ac:dyDescent="0.25">
      <c r="A55" s="1" t="s">
        <v>5</v>
      </c>
    </row>
    <row r="56" spans="1:7" ht="28.5" customHeight="1" x14ac:dyDescent="0.25">
      <c r="A56" t="s">
        <v>7</v>
      </c>
      <c r="B56" t="s">
        <v>8</v>
      </c>
      <c r="C56" s="4" t="s">
        <v>9</v>
      </c>
      <c r="D56" s="4"/>
    </row>
    <row r="57" spans="1:7" x14ac:dyDescent="0.25">
      <c r="A57" t="s">
        <v>12</v>
      </c>
      <c r="B57">
        <v>1829</v>
      </c>
      <c r="C57">
        <v>151404.62</v>
      </c>
      <c r="G57" s="16" t="s">
        <v>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 Dean</dc:creator>
  <cp:lastModifiedBy>Yvette Carver</cp:lastModifiedBy>
  <dcterms:created xsi:type="dcterms:W3CDTF">2020-03-15T23:28:29Z</dcterms:created>
  <dcterms:modified xsi:type="dcterms:W3CDTF">2020-03-27T04:32:48Z</dcterms:modified>
</cp:coreProperties>
</file>