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0" yWindow="0" windowWidth="23235" windowHeight="9540"/>
  </bookViews>
  <sheets>
    <sheet name="Option Trade Register" sheetId="2" r:id="rId1"/>
    <sheet name="Sheet1 (2)" sheetId="4" r:id="rId2"/>
  </sheets>
  <definedNames>
    <definedName name="_xlnm._FilterDatabase" localSheetId="0" hidden="1">'Option Trade Register'!$A$7:$K$76</definedName>
  </definedNames>
  <calcPr calcId="124519"/>
</workbook>
</file>

<file path=xl/calcChain.xml><?xml version="1.0" encoding="utf-8"?>
<calcChain xmlns="http://schemas.openxmlformats.org/spreadsheetml/2006/main">
  <c r="M13" i="2"/>
  <c r="M14"/>
  <c r="M12"/>
  <c r="H121" i="4"/>
  <c r="H122" s="1"/>
  <c r="H123" s="1"/>
  <c r="H120"/>
  <c r="H119"/>
  <c r="H118"/>
  <c r="H117"/>
  <c r="K71" i="2"/>
  <c r="I27"/>
  <c r="H27"/>
  <c r="I26"/>
</calcChain>
</file>

<file path=xl/sharedStrings.xml><?xml version="1.0" encoding="utf-8"?>
<sst xmlns="http://schemas.openxmlformats.org/spreadsheetml/2006/main" count="657" uniqueCount="308">
  <si>
    <t>Transaction Date</t>
  </si>
  <si>
    <t>Description</t>
  </si>
  <si>
    <t>Units</t>
  </si>
  <si>
    <t>Balance $</t>
  </si>
  <si>
    <t xml:space="preserve">Debit
</t>
    <phoneticPr fontId="1" type="noConversion"/>
  </si>
  <si>
    <t>Credit</t>
    <phoneticPr fontId="1" type="noConversion"/>
  </si>
  <si>
    <t>Total Debits:</t>
    <phoneticPr fontId="1" type="noConversion"/>
  </si>
  <si>
    <t>Total Credits:</t>
    <phoneticPr fontId="1" type="noConversion"/>
  </si>
  <si>
    <t>General Ledger</t>
    <phoneticPr fontId="1" type="noConversion"/>
  </si>
  <si>
    <t>Gale Family Superannuation Fund</t>
  </si>
  <si>
    <t>For The Period 01 July 2018 - 30 June 2019</t>
  </si>
  <si>
    <t xml:space="preserve">Distributions Received (23800) </t>
  </si>
  <si>
    <t xml:space="preserve">Options Account (GALE0010_OPTIONS1) </t>
  </si>
  <si>
    <t>Expired CPU Option</t>
  </si>
  <si>
    <t>530.74 CR</t>
  </si>
  <si>
    <t>Expired CWN Option</t>
  </si>
  <si>
    <t>862.62 CR</t>
  </si>
  <si>
    <t>Expired NCM Option</t>
  </si>
  <si>
    <t>1207.36 CR</t>
  </si>
  <si>
    <t>Expired TLS Option</t>
  </si>
  <si>
    <t>1590.95 CR</t>
  </si>
  <si>
    <t>Expired WBC Option</t>
  </si>
  <si>
    <t>2121.69 CR</t>
  </si>
  <si>
    <t>Expired AZJ Options</t>
  </si>
  <si>
    <t>Expired ANZ Options</t>
  </si>
  <si>
    <t>Expired CBA Options</t>
  </si>
  <si>
    <t>Expired WBC Options</t>
  </si>
  <si>
    <t>Option Expired
30 ANZ CE $30.00- $390.74
6 NCM CE $21.50  - $358.74
30 QBE CE $11.25 - $329.31</t>
  </si>
  <si>
    <t xml:space="preserve">NOV 18 OPTION SETTLEMENT </t>
  </si>
  <si>
    <t xml:space="preserve">Derivatives (Options, Hybrids, Future Contracts) (72300) </t>
  </si>
  <si>
    <t xml:space="preserve">ANZ JUL-18 CALL 29 (ANZJUL-18CALL29.AX) </t>
  </si>
  <si>
    <t>Opening Balance</t>
  </si>
  <si>
    <t>410.00 CR</t>
  </si>
  <si>
    <t>Revalue ANZ Options</t>
  </si>
  <si>
    <t>560.74 CR</t>
  </si>
  <si>
    <t>Transfer Expired Option Premium to Share Capital Account</t>
  </si>
  <si>
    <t>0.00 DR</t>
  </si>
  <si>
    <t xml:space="preserve">AZJ JUL-18 CALL 4.5 (AZJJUL-18CALL4.5) </t>
  </si>
  <si>
    <t>312.00 CR</t>
  </si>
  <si>
    <t>Revalue AZJ Options</t>
  </si>
  <si>
    <t>703.45 CR</t>
  </si>
  <si>
    <t xml:space="preserve">CCL JUL-18 CALL 9 (CCLJUL-18CALL9) </t>
  </si>
  <si>
    <t>1039.50 CR</t>
  </si>
  <si>
    <t>Revalue CCL Options</t>
  </si>
  <si>
    <t>348.38 CR</t>
  </si>
  <si>
    <t>Transfer Exercised Option Premium to Share Capital Account</t>
  </si>
  <si>
    <t xml:space="preserve">CPU JUL-18 CALL 19 (CPUJUL-18CALL19) </t>
  </si>
  <si>
    <t>290.00 CR</t>
  </si>
  <si>
    <t>Revalue CPU Options</t>
  </si>
  <si>
    <t xml:space="preserve">CWN JUL-18 CALL 13.75 (CWNJUL-18CALL13.75) </t>
  </si>
  <si>
    <t>192.00 CR</t>
  </si>
  <si>
    <t xml:space="preserve">Revalue CWN Options </t>
  </si>
  <si>
    <t>331.88 CR</t>
  </si>
  <si>
    <t xml:space="preserve">ETO Margin Account (ETO Margin Account) </t>
  </si>
  <si>
    <t>17151.75 DR</t>
  </si>
  <si>
    <t>OPTIONS NETTING  CASH SETTLEMENT 50</t>
  </si>
  <si>
    <t>15522.75 DR</t>
  </si>
  <si>
    <t>14708.25 DR</t>
  </si>
  <si>
    <t>OPTIONS NETTING  CASH SETTLEMENT DT</t>
  </si>
  <si>
    <t>15936.75 DR</t>
  </si>
  <si>
    <t>16551.00 DR</t>
  </si>
  <si>
    <t>15910.50 DR</t>
  </si>
  <si>
    <t>15590.25 DR</t>
  </si>
  <si>
    <t>16973.25 DR</t>
  </si>
  <si>
    <t>19868.25 DR</t>
  </si>
  <si>
    <t>20181.00 DR</t>
  </si>
  <si>
    <t>18639.75 DR</t>
  </si>
  <si>
    <t>16776.00 DR</t>
  </si>
  <si>
    <t>18536.25 DR</t>
  </si>
  <si>
    <t>16971.75 DR</t>
  </si>
  <si>
    <t>15879.00 DR</t>
  </si>
  <si>
    <t>13332.75 DR</t>
  </si>
  <si>
    <t>13814.25 DR</t>
  </si>
  <si>
    <t>13967.85 DR</t>
  </si>
  <si>
    <t>15900.00 DR</t>
  </si>
  <si>
    <t>13865.55 DR</t>
  </si>
  <si>
    <t>14338.50 DR</t>
  </si>
  <si>
    <t>13074.90 DR</t>
  </si>
  <si>
    <t>6.94 DR</t>
  </si>
  <si>
    <t xml:space="preserve">Options Sold 27/07/2018;
ORG 9.75 Call Ex 30/08/2018 $358.03
TLS 2.77 Call Ex 16/08/2018 $383.59
WBC 29.50 Call Ex 09/08/2018 $410.74
</t>
  </si>
  <si>
    <t>1159.30 DR</t>
  </si>
  <si>
    <t>5652.94 DR</t>
  </si>
  <si>
    <t>Options sold 30/07/2018;
CBA 76.00 Call Ex 09/08/2018 $432.17
CWN 13.75 Call Ex 30/08/2018 $283.88
NCM 21.50 Call Ex 27/09/20108 $356.74
QBE 10.25 Call Ex 30/08/2018 $479.31
STO 6.50 Call Ex 30/08/2018 $374.31
WOW 30.50 Call Ex 30/08/2018 $696.45</t>
  </si>
  <si>
    <t>8275.80 DR</t>
  </si>
  <si>
    <t>Transfer Adviser Fees</t>
  </si>
  <si>
    <t>8268.86 DR</t>
  </si>
  <si>
    <t>3.85 DR</t>
  </si>
  <si>
    <t>5.50 DR</t>
  </si>
  <si>
    <t>JNL1273 DERIVATIVE JOURNAL DT</t>
  </si>
  <si>
    <t>7.15 DR</t>
  </si>
  <si>
    <t>JNL2537 DERIVATIVE JOURNAL DT</t>
  </si>
  <si>
    <t>7.75 DR</t>
  </si>
  <si>
    <t xml:space="preserve">NCM JUL-18 CALL 22.5 (NCMJUL-18CALL22.5) </t>
  </si>
  <si>
    <t>150.00 CR</t>
  </si>
  <si>
    <t>Revalue NCM Options</t>
  </si>
  <si>
    <t>344.74 CR</t>
  </si>
  <si>
    <t xml:space="preserve">Options Positions Options Positions (Options Positions.AX) </t>
  </si>
  <si>
    <t>1152.36 CR</t>
  </si>
  <si>
    <t>3775.22 CR</t>
  </si>
  <si>
    <t>OPTIONS NETTING  CASH SETTLEMENT 50
Sell ANZ 29.50 Call Ex 23/08/2018  $310.74</t>
  </si>
  <si>
    <t>OPTIONS NETTING  CASH SETTLEMENT 50
Sell;
CBA 76.00 Call Ex 16/08/2018 &amp; 23/08/2018 $60.85
WBC 30.00 Call Ex 23/08/2018  $230.74</t>
  </si>
  <si>
    <t xml:space="preserve">Transfer TLS Option exercised premium to share capital account </t>
  </si>
  <si>
    <t>Transfer Exercised QBE Options Premium to Share Capital Account</t>
  </si>
  <si>
    <t xml:space="preserve">JNL1292 DERIVATIVE JOURNAL 50
Sold 30 Option QBE $11.25 27092018 </t>
  </si>
  <si>
    <t>JNL1332 DERIVATIVE JOURNAL 50
Sold 20 Option ANZ CE $30 27092018</t>
  </si>
  <si>
    <t xml:space="preserve">JNL1496 DERIVATIVE JOURNAL 50
Sold 140 CE Option TLS $3.23 - </t>
  </si>
  <si>
    <t>JNL1615 DERIVATIVE JOURNAL 50
Sold 18 CE Option ORG$8.25 - $331.03
Sold 15 CE Option WPL$38- $511.45</t>
  </si>
  <si>
    <t>JNL1653 DERIVATIVE JOURNAL 50
Sold 12 CE Option WES$51.00</t>
  </si>
  <si>
    <t>JNL1668 DERIVATIVE JOURNAL 50
Sold 78 CE Option AZJ$4.2</t>
  </si>
  <si>
    <t>JNL1726 DERIVATIVE JOURNAL 50
Sold 20 CE Option CPU$20.50</t>
  </si>
  <si>
    <t>JNL1856 DERIVATIVE JOURNAL 50
Sold 30 CE Option QBE$11.75</t>
  </si>
  <si>
    <t>JNL1887 DERIVATIVE JOURNAL 50
Sold 20 CE Option ANZ$27.50</t>
  </si>
  <si>
    <t>JNL2192 DERIVATIVE JOURNAL 50
SOLD NCM-CE$21.50 29112018</t>
  </si>
  <si>
    <t>JNL2284 DERIVATIVE JOURNAL 50
Sold 30 Option QBE-CE-$11.50-29/11/2018</t>
  </si>
  <si>
    <t>JNL2367 DERIVATIVE JOURNAL 50
Sold 140 Option TLS CE $3.16 29112018</t>
  </si>
  <si>
    <t>JNL2386 DERIVATIVE JOURNAL 50
Sold 10 Option CBA CE $72.00 29112018 - $352.17
Sold 22 Option WOW CE $29.89 29112018 -476.45
Sold 15 Option WPL CE $35.50 29112018 - $391.45</t>
  </si>
  <si>
    <t>JNL2663 DERIVATIVE JOURNAL 50
Sold 78 Option AZJ CE $4.30 20122018
Sold 30 Option QBE CE $11.50 20122018
Sold 22 Option wow CE $29.89 20122018</t>
  </si>
  <si>
    <t xml:space="preserve">ORG JUL-18 CALL 10 (ORGJUL-18CALL10.AX) </t>
  </si>
  <si>
    <t>513.00 CR</t>
  </si>
  <si>
    <t>Revalue ORG Option</t>
  </si>
  <si>
    <t>421.03 CR</t>
  </si>
  <si>
    <t>Expired ORG Option</t>
  </si>
  <si>
    <t xml:space="preserve">QBE JUL-18 CALL 10.75 (QBEJUL-18CALL10.75) </t>
  </si>
  <si>
    <t>27.00 CR</t>
  </si>
  <si>
    <t>Revalue QBE Option</t>
  </si>
  <si>
    <t>569.31 CR</t>
  </si>
  <si>
    <t>Expired QBE Option</t>
  </si>
  <si>
    <t xml:space="preserve">SHL JUL-18 CALL 24.5 (SHLJUL-18CALL24.5) </t>
  </si>
  <si>
    <t>516.00 CR</t>
  </si>
  <si>
    <t>Revalue SHL Option</t>
  </si>
  <si>
    <t>379.88 CR</t>
  </si>
  <si>
    <t xml:space="preserve">STO JUL-18 CALL 6 (STOJUL-18CALL6) </t>
  </si>
  <si>
    <t>1292.00 CR</t>
  </si>
  <si>
    <t>Revalue STO Option</t>
  </si>
  <si>
    <t>648.74 CR</t>
  </si>
  <si>
    <t>Transfer Call option premium to share cast base - Capital Gain occurred from excess of Return of Capital</t>
  </si>
  <si>
    <t xml:space="preserve">TLS JUL-18 CALL 2.97 (TLSJUL-18CALL2.97) </t>
  </si>
  <si>
    <t>56.00 CR</t>
  </si>
  <si>
    <t>327.59 DR</t>
  </si>
  <si>
    <t>Revalue TLS Option</t>
  </si>
  <si>
    <t xml:space="preserve">WBC JUL-18 CALL 29.5 (WBCJUL-18CALL29.5) </t>
  </si>
  <si>
    <t>810.00 CR</t>
  </si>
  <si>
    <t>Revalue WBC Option</t>
  </si>
  <si>
    <t xml:space="preserve">WES JUL-18 CALL 45.5 (WESJUL-18CALL45.5) </t>
  </si>
  <si>
    <t>4794.00 CR</t>
  </si>
  <si>
    <t>Revalue WES Option</t>
  </si>
  <si>
    <t>739.88 CR</t>
  </si>
  <si>
    <t>Transfer WES Option Premium to Share account</t>
  </si>
  <si>
    <t xml:space="preserve">WOW JUL-18 CALL 29.5 (WOWJUL-18CALL29.5) </t>
  </si>
  <si>
    <t>1830.00 CR</t>
  </si>
  <si>
    <t>Revalue WOW option</t>
  </si>
  <si>
    <t>353.95 CR</t>
  </si>
  <si>
    <t>Transfer Exercised July Option to Share Capital Account</t>
  </si>
  <si>
    <t xml:space="preserve">WPL JUL-18 CALL 35.83 (WPLJUL-18CALL35.83) </t>
  </si>
  <si>
    <t>982.50 CR</t>
  </si>
  <si>
    <t>Revalue WPL Option</t>
  </si>
  <si>
    <t>871.45 CR</t>
  </si>
  <si>
    <t>Expired WPL Option</t>
  </si>
  <si>
    <t>ORG</t>
  </si>
  <si>
    <t>TLS</t>
  </si>
  <si>
    <t>WBC</t>
  </si>
  <si>
    <t>CBA</t>
  </si>
  <si>
    <t>CWN</t>
  </si>
  <si>
    <t>NCM</t>
  </si>
  <si>
    <t>STO</t>
  </si>
  <si>
    <t>WOW</t>
  </si>
  <si>
    <t>Trading Date</t>
  </si>
  <si>
    <t>Security</t>
  </si>
  <si>
    <t>Type</t>
  </si>
  <si>
    <t>Strike</t>
  </si>
  <si>
    <t>Buy/Sale</t>
  </si>
  <si>
    <t>Expiry Date</t>
  </si>
  <si>
    <t>Net Cost</t>
  </si>
  <si>
    <t>Status</t>
  </si>
  <si>
    <t>ANZ</t>
  </si>
  <si>
    <t>S</t>
  </si>
  <si>
    <t>Premium</t>
  </si>
  <si>
    <t>Qty</t>
  </si>
  <si>
    <t>QBE</t>
  </si>
  <si>
    <t>Expired</t>
  </si>
  <si>
    <t>B</t>
  </si>
  <si>
    <t xml:space="preserve">Settled </t>
  </si>
  <si>
    <t>Assigned</t>
  </si>
  <si>
    <t>COMM</t>
  </si>
  <si>
    <t>WPL</t>
  </si>
  <si>
    <t>WES</t>
  </si>
  <si>
    <t>AZJ</t>
  </si>
  <si>
    <t>CPU</t>
  </si>
  <si>
    <t>XJO</t>
  </si>
  <si>
    <t>COL</t>
  </si>
  <si>
    <t>TLSW</t>
  </si>
  <si>
    <t>CCL</t>
  </si>
  <si>
    <t>SHL</t>
  </si>
  <si>
    <t>PE</t>
  </si>
  <si>
    <t>CE</t>
  </si>
  <si>
    <t>479.31 DR</t>
  </si>
  <si>
    <t xml:space="preserve">Option Expired
WES CE$37.97 24/05/2019 8 LOT
</t>
  </si>
  <si>
    <t>92.19 CR</t>
  </si>
  <si>
    <t>598.29 CR</t>
  </si>
  <si>
    <t xml:space="preserve">JNL4844 DERIVATIVE JOURNAL 50
S 140 LOT TLSCE$3.68 27/06/2019
S 8 LOT WESCE$37.97 27/06/2019
</t>
  </si>
  <si>
    <t xml:space="preserve">Option Expired
ANZ CE$28.5 25/02/2019 20 LOT
</t>
  </si>
  <si>
    <t>51.43 CR</t>
  </si>
  <si>
    <t xml:space="preserve">S 20 ANZ Mar19 28.50 Call @ 0.2800 Open </t>
  </si>
  <si>
    <t xml:space="preserve">Option Expired
COL CE$13 23/01/2019 12 LOT
</t>
  </si>
  <si>
    <t>303.43 DR</t>
  </si>
  <si>
    <t xml:space="preserve">Transfer WBC Option exercised premium to share capital account </t>
  </si>
  <si>
    <t>387.31 CR</t>
  </si>
  <si>
    <t xml:space="preserve">Transfer NCM Option exercised premium to share capital account </t>
  </si>
  <si>
    <t>1208.05 CR</t>
  </si>
  <si>
    <t xml:space="preserve">Option Expired
TLSW CE$3.3 30/01/2019 140 LOT
</t>
  </si>
  <si>
    <t>1574.15 CR</t>
  </si>
  <si>
    <t xml:space="preserve">JNL3253 DERIVATIVE JOURNAL 50
S 140 LOT TLSWCE$3.3 14/02/2019
</t>
  </si>
  <si>
    <t xml:space="preserve">JNL3235 DERIVATIVE JOURNAL 50
S 20 LOT WBCCE$25.5 21/02/2019
</t>
  </si>
  <si>
    <t>517.31 CR</t>
  </si>
  <si>
    <t xml:space="preserve">JNL3212 DERIVATIVE JOURNAL 50
S 20 LOT NCMCE$23.5 21/02/2019
</t>
  </si>
  <si>
    <t xml:space="preserve">Option Expired
ANZ CE$28 03/12/2018 20 LOT
WBC CE$27 07/12/2018 20 LOT
</t>
  </si>
  <si>
    <t>458.05 CR</t>
  </si>
  <si>
    <t xml:space="preserve">Transfer WOW Option exercised premium to share capital account </t>
  </si>
  <si>
    <t>736.50 CR</t>
  </si>
  <si>
    <t xml:space="preserve">Transfer NCMOption exercised premium to share capital account </t>
  </si>
  <si>
    <t>1146.95 CR</t>
  </si>
  <si>
    <t xml:space="preserve">Transfer AZJ Option exercised premium to share capital account </t>
  </si>
  <si>
    <t>1382.40 CR</t>
  </si>
  <si>
    <t xml:space="preserve">JNL3187 DERIVATIVE JOURNAL 50
S 12 LOT COLCE$13 21/02/2019
</t>
  </si>
  <si>
    <t>1206.52 CR</t>
  </si>
  <si>
    <t xml:space="preserve">JNL2940 DERIVATIVE JOURNAL 50
S 78 LOT AZJCE$4.4 24/01/2019
S 22 LOT NCMCE$22 24/01/2019
S 22 LOT WOWCE$30.39 24/01/2019
</t>
  </si>
  <si>
    <t>282.17 CR</t>
  </si>
  <si>
    <t xml:space="preserve">JNL2923 DERIVATIVE JOURNAL 50
S 1 LOT XJOPE$5500 17/01/2019
</t>
  </si>
  <si>
    <t>420.93 DR</t>
  </si>
  <si>
    <t>CAPITAL GAIN ON XJO OPTION SETTLED</t>
  </si>
  <si>
    <t>244.73 DR</t>
  </si>
  <si>
    <t xml:space="preserve">Option Expired
AZJ CE$4.3 30/11/2018 78 LOT
QBE CE$11.5 30/11/2018 30 LOT
WOW CE$29.89 30/11/2018 22 LOT
</t>
  </si>
  <si>
    <t>1862.77 CR</t>
  </si>
  <si>
    <t xml:space="preserve">JNL2758 DERIVATIVE JOURNAL 50
S 20 LOT CPUCE$17 20/12/2018
</t>
  </si>
  <si>
    <t>1552.03 CR</t>
  </si>
  <si>
    <t xml:space="preserve">JNL2748 DERIVATIVE JOURNAL 50
S 140 LOT TLSCE$3.13 20/12/2018
S 20 LOT WBCCE$27 24/01/2019
B 1 LOT XJOPE$5500 17/01/2019
</t>
  </si>
  <si>
    <t>1372.09 CR</t>
  </si>
  <si>
    <t xml:space="preserve">JNL2735 DERIVATIVE JOURNAL 50
S 22 LOT NCMCE$21 20/12/2018
</t>
  </si>
  <si>
    <t>873.64 CR</t>
  </si>
  <si>
    <t xml:space="preserve">JNL2688 DERIVATIVE JOURNAL 50
S 20 LOT ANZCE$28 24/01/2019
</t>
  </si>
  <si>
    <t>522.90 CR</t>
  </si>
  <si>
    <t>3606.69 CR</t>
  </si>
  <si>
    <t>2386.62 CR</t>
  </si>
  <si>
    <t>2020.52 CR</t>
  </si>
  <si>
    <t xml:space="preserve">S 78 LOT AZJCE$4.3 29/11/2018
S 20 LOT CPUCE$20.5 29/11/2018
S 12 LOT WESCE$47.5 29/11/2018
</t>
  </si>
  <si>
    <t>740.45 CR</t>
  </si>
  <si>
    <t>261.14 CR</t>
  </si>
  <si>
    <t xml:space="preserve">OPTION EXPIRED
TLS CE$3.23 10/09/2018 140 LOT
ORG CE$8.25 18/09/2018 18 LOT
WPL CE$38 18/09/2018 15 LOT
WES CE$51 20/09/2018 12 LOT
AZJ CE$4.2 21/09/2018 78 LOT
CPU CE$20.5 26/09/2018 20 LOT
QBE CE$11.75 05/10/2018 30 LOT
ANZ CE$27.5 08/10/2018 20 LOT
</t>
  </si>
  <si>
    <t>3002.39 CR</t>
  </si>
  <si>
    <t>2571.65 CR</t>
  </si>
  <si>
    <t>2302.34 CR</t>
  </si>
  <si>
    <t>1951.60 CR</t>
  </si>
  <si>
    <t>3028.39 CR</t>
  </si>
  <si>
    <t>2597.94 CR</t>
  </si>
  <si>
    <t>2086.06 CR</t>
  </si>
  <si>
    <t>1243.58 CR</t>
  </si>
  <si>
    <t xml:space="preserve">Option Expired
ORG CE$9.75 27/07/2018 18 LOT
CWN CE$13.75 30/07/2018 1 LOT
WOW CE$30.5 30/07/2018 22 LOT
</t>
  </si>
  <si>
    <t xml:space="preserve">Transfer STO Option exercised premium to share capital account </t>
  </si>
  <si>
    <t xml:space="preserve">Transfer QBE Option exercised premium to share capital account </t>
  </si>
  <si>
    <t xml:space="preserve">Transfer CWN Option exercised premium to share capital account </t>
  </si>
  <si>
    <t>2069.41 CR</t>
  </si>
  <si>
    <t>2300.15 CR</t>
  </si>
  <si>
    <t>2472.32 CR</t>
  </si>
  <si>
    <t>2783.06 CR</t>
  </si>
  <si>
    <t>3262.37 CR</t>
  </si>
  <si>
    <t>3645.96 CR</t>
  </si>
  <si>
    <t>3243.05 CR</t>
  </si>
  <si>
    <t>2932.31 CR</t>
  </si>
  <si>
    <t xml:space="preserve">Option Expired
WBC CE$29.5 27/07/2018 20 LOT
CBA CE$76 30/07/2018 10 LOT
</t>
  </si>
  <si>
    <t>JNL3677 DERIVATIVE JOURNAL 50</t>
  </si>
  <si>
    <t>3719.25 DR</t>
  </si>
  <si>
    <t>JNL3655 DERIVATIVE JOURNAL DT</t>
  </si>
  <si>
    <t>2802.75 DR</t>
  </si>
  <si>
    <t>JNL3635 DERIVATIVE JOURNAL DT</t>
  </si>
  <si>
    <t>2641.75 DR</t>
  </si>
  <si>
    <t>JNL3617 DERIVATIVE JOURNAL DT</t>
  </si>
  <si>
    <t>2402.75 DR</t>
  </si>
  <si>
    <t>JNL3604 DERIVATIVE JOURNAL 50</t>
  </si>
  <si>
    <t>2890.75 DR</t>
  </si>
  <si>
    <t>JNL3572 DERIVATIVE JOURNAL DT</t>
  </si>
  <si>
    <t>538.49 DR</t>
  </si>
  <si>
    <t>20247.69 CR</t>
  </si>
  <si>
    <t>19676.19 CR</t>
  </si>
  <si>
    <t>19145.45 CR</t>
  </si>
  <si>
    <t>18969.57 CR</t>
  </si>
  <si>
    <t>18603.47 CR</t>
  </si>
  <si>
    <t>17841.99 CR</t>
  </si>
  <si>
    <t>17665.79 CR</t>
  </si>
  <si>
    <t>15558.29 CR</t>
  </si>
  <si>
    <t>11824.46 CR</t>
  </si>
  <si>
    <t>8342.76 CR</t>
  </si>
  <si>
    <t>7265.97 CR</t>
  </si>
  <si>
    <t>6187.83 CR</t>
  </si>
  <si>
    <t>5957.09 CR</t>
  </si>
  <si>
    <t>5784.92 CR</t>
  </si>
  <si>
    <t>5474.18 CR</t>
  </si>
  <si>
    <t>5529.84 CR</t>
  </si>
  <si>
    <t>4686.93 CR</t>
  </si>
  <si>
    <t>3983.48 CR</t>
  </si>
  <si>
    <t>3562.45 CR</t>
  </si>
  <si>
    <t>2993.14 CR</t>
  </si>
  <si>
    <t>Note</t>
  </si>
  <si>
    <t>All expired Option recorded as capital Gain-other under BGL code 23800</t>
  </si>
  <si>
    <t>All Assigned option premium adjusted to costbase of underlying stocks.</t>
  </si>
  <si>
    <t>All settlled trade diffrence  recorded as capital Gain-other under BGL code 23800</t>
  </si>
  <si>
    <t>Client : Gale Family Superannuation Fund</t>
  </si>
  <si>
    <t>Year ended : 30 June 2019</t>
  </si>
  <si>
    <t>Option Trading Register</t>
  </si>
</sst>
</file>

<file path=xl/styles.xml><?xml version="1.0" encoding="utf-8"?>
<styleSheet xmlns="http://schemas.openxmlformats.org/spreadsheetml/2006/main">
  <numFmts count="2">
    <numFmt numFmtId="189" formatCode="#,##0.00;[Black]\(#,##0.00\)"/>
    <numFmt numFmtId="193" formatCode="d/mm/yyyy;@"/>
  </numFmts>
  <fonts count="10">
    <font>
      <sz val="11"/>
      <color theme="1"/>
      <name val="Calibri"/>
      <charset val="134"/>
      <scheme val="minor"/>
    </font>
    <font>
      <sz val="9"/>
      <name val="宋体"/>
      <charset val="134"/>
    </font>
    <font>
      <b/>
      <sz val="11"/>
      <color theme="1"/>
      <name val="Calibri"/>
      <charset val="134"/>
      <scheme val="minor"/>
    </font>
    <font>
      <u/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0" fillId="0" borderId="0" xfId="0" applyFill="1" applyBorder="1"/>
    <xf numFmtId="193" fontId="0" fillId="0" borderId="0" xfId="0" applyNumberFormat="1" applyAlignment="1">
      <alignment horizontal="left"/>
    </xf>
    <xf numFmtId="0" fontId="3" fillId="0" borderId="0" xfId="0" applyFont="1" applyFill="1"/>
    <xf numFmtId="18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5" fillId="0" borderId="0" xfId="0" applyFont="1" applyAlignment="1"/>
    <xf numFmtId="0" fontId="0" fillId="2" borderId="0" xfId="0" applyFill="1"/>
    <xf numFmtId="0" fontId="2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189" fontId="2" fillId="0" borderId="1" xfId="0" applyNumberFormat="1" applyFont="1" applyBorder="1" applyAlignment="1">
      <alignment horizontal="right"/>
    </xf>
    <xf numFmtId="189" fontId="2" fillId="0" borderId="1" xfId="0" applyNumberFormat="1" applyFont="1" applyBorder="1" applyAlignment="1">
      <alignment horizontal="left"/>
    </xf>
    <xf numFmtId="193" fontId="2" fillId="0" borderId="0" xfId="0" applyNumberFormat="1" applyFont="1" applyAlignment="1">
      <alignment horizontal="left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89" fontId="0" fillId="3" borderId="0" xfId="0" applyNumberFormat="1" applyFill="1" applyAlignment="1">
      <alignment horizontal="right"/>
    </xf>
    <xf numFmtId="0" fontId="6" fillId="0" borderId="0" xfId="0" applyFont="1"/>
    <xf numFmtId="14" fontId="0" fillId="0" borderId="0" xfId="0" applyNumberFormat="1"/>
    <xf numFmtId="0" fontId="0" fillId="0" borderId="0" xfId="0" applyNumberFormat="1"/>
    <xf numFmtId="0" fontId="7" fillId="0" borderId="0" xfId="0" applyFont="1"/>
    <xf numFmtId="0" fontId="6" fillId="0" borderId="0" xfId="0" applyFont="1" applyFill="1"/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left" wrapText="1"/>
    </xf>
    <xf numFmtId="4" fontId="0" fillId="0" borderId="0" xfId="0" applyNumberFormat="1"/>
    <xf numFmtId="0" fontId="8" fillId="0" borderId="0" xfId="0" applyFont="1"/>
    <xf numFmtId="0" fontId="9" fillId="0" borderId="0" xfId="0" applyFont="1"/>
    <xf numFmtId="49" fontId="8" fillId="0" borderId="0" xfId="0" applyNumberFormat="1" applyFont="1"/>
    <xf numFmtId="0" fontId="8" fillId="0" borderId="0" xfId="0" applyFont="1" applyFill="1"/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ill>
        <patternFill patternType="none">
          <fgColor indexed="64"/>
          <bgColor indexed="65"/>
        </patternFill>
      </fill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7:K76" totalsRowShown="0" headerRowDxfId="0">
  <autoFilter ref="A7:K76"/>
  <tableColumns count="11">
    <tableColumn id="1" name="Trading Date" dataDxfId="7"/>
    <tableColumn id="2" name="Security" dataDxfId="6"/>
    <tableColumn id="3" name="Type" dataDxfId="5"/>
    <tableColumn id="4" name="Strike"/>
    <tableColumn id="5" name="Buy/Sale" dataDxfId="4"/>
    <tableColumn id="6" name="Expiry Date" dataDxfId="3"/>
    <tableColumn id="7" name="Qty"/>
    <tableColumn id="8" name="Premium"/>
    <tableColumn id="9" name="Net Cost" dataDxfId="2"/>
    <tableColumn id="10" name="Status" dataDxfId="1"/>
    <tableColumn id="11" name="COMM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76"/>
  <sheetViews>
    <sheetView tabSelected="1" workbookViewId="0">
      <selection activeCell="A2" sqref="A2"/>
    </sheetView>
  </sheetViews>
  <sheetFormatPr defaultRowHeight="15"/>
  <cols>
    <col min="1" max="1" width="14.28515625" customWidth="1"/>
    <col min="2" max="2" width="10.28515625" customWidth="1"/>
    <col min="5" max="5" width="11" customWidth="1"/>
    <col min="6" max="6" width="13.140625" customWidth="1"/>
    <col min="7" max="8" width="12.5703125" customWidth="1"/>
    <col min="9" max="9" width="10.7109375" style="1" customWidth="1"/>
    <col min="11" max="11" width="10.7109375" bestFit="1" customWidth="1"/>
    <col min="12" max="12" width="34.42578125" customWidth="1"/>
  </cols>
  <sheetData>
    <row r="2" spans="1:13">
      <c r="A2" s="26" t="s">
        <v>305</v>
      </c>
    </row>
    <row r="3" spans="1:13">
      <c r="A3" s="17" t="s">
        <v>306</v>
      </c>
    </row>
    <row r="6" spans="1:13">
      <c r="A6" s="27" t="s">
        <v>307</v>
      </c>
    </row>
    <row r="7" spans="1:13" s="26" customFormat="1">
      <c r="A7" s="28" t="s">
        <v>166</v>
      </c>
      <c r="B7" s="26" t="s">
        <v>167</v>
      </c>
      <c r="C7" s="26" t="s">
        <v>168</v>
      </c>
      <c r="D7" s="26" t="s">
        <v>169</v>
      </c>
      <c r="E7" s="26" t="s">
        <v>170</v>
      </c>
      <c r="F7" s="28" t="s">
        <v>171</v>
      </c>
      <c r="G7" s="26" t="s">
        <v>177</v>
      </c>
      <c r="H7" s="26" t="s">
        <v>176</v>
      </c>
      <c r="I7" s="29" t="s">
        <v>172</v>
      </c>
      <c r="J7" s="26" t="s">
        <v>173</v>
      </c>
      <c r="K7" s="26" t="s">
        <v>183</v>
      </c>
      <c r="L7" s="26" t="s">
        <v>301</v>
      </c>
    </row>
    <row r="8" spans="1:13">
      <c r="A8" s="18">
        <v>43282</v>
      </c>
      <c r="B8" s="17" t="s">
        <v>174</v>
      </c>
      <c r="C8" s="17" t="s">
        <v>194</v>
      </c>
      <c r="D8">
        <v>29</v>
      </c>
      <c r="F8" s="18">
        <v>43307</v>
      </c>
      <c r="G8">
        <v>20</v>
      </c>
      <c r="H8">
        <v>590</v>
      </c>
      <c r="I8" s="1">
        <v>560.74</v>
      </c>
      <c r="J8" s="17" t="s">
        <v>182</v>
      </c>
      <c r="K8">
        <v>1.1000000000000001</v>
      </c>
      <c r="L8" t="s">
        <v>302</v>
      </c>
    </row>
    <row r="9" spans="1:13">
      <c r="A9" s="18">
        <v>43282</v>
      </c>
      <c r="B9" s="17" t="s">
        <v>186</v>
      </c>
      <c r="C9" s="17" t="s">
        <v>194</v>
      </c>
      <c r="D9">
        <v>4.5</v>
      </c>
      <c r="F9" s="18">
        <v>43307</v>
      </c>
      <c r="G9">
        <v>78</v>
      </c>
      <c r="H9">
        <v>741</v>
      </c>
      <c r="I9" s="1">
        <v>703.45</v>
      </c>
      <c r="J9" s="17" t="s">
        <v>179</v>
      </c>
      <c r="L9" t="s">
        <v>303</v>
      </c>
    </row>
    <row r="10" spans="1:13">
      <c r="A10" s="18">
        <v>43282</v>
      </c>
      <c r="B10" s="17" t="s">
        <v>191</v>
      </c>
      <c r="C10" s="17" t="s">
        <v>194</v>
      </c>
      <c r="D10">
        <v>9</v>
      </c>
      <c r="F10" s="18">
        <v>43307</v>
      </c>
      <c r="G10">
        <v>33</v>
      </c>
      <c r="H10">
        <v>379.5</v>
      </c>
      <c r="I10" s="1">
        <v>348.38</v>
      </c>
      <c r="J10" s="17" t="s">
        <v>182</v>
      </c>
      <c r="K10">
        <v>1.82</v>
      </c>
      <c r="L10" t="s">
        <v>304</v>
      </c>
    </row>
    <row r="11" spans="1:13">
      <c r="A11" s="18">
        <v>43282</v>
      </c>
      <c r="B11" s="17" t="s">
        <v>187</v>
      </c>
      <c r="C11" s="17" t="s">
        <v>194</v>
      </c>
      <c r="D11">
        <v>19</v>
      </c>
      <c r="F11" s="18">
        <v>43307</v>
      </c>
      <c r="G11">
        <v>20</v>
      </c>
      <c r="H11">
        <v>560</v>
      </c>
      <c r="I11" s="1">
        <v>530.74</v>
      </c>
      <c r="J11" s="17" t="s">
        <v>179</v>
      </c>
    </row>
    <row r="12" spans="1:13">
      <c r="A12" s="18">
        <v>43282</v>
      </c>
      <c r="B12" s="17" t="s">
        <v>162</v>
      </c>
      <c r="C12" s="17" t="s">
        <v>194</v>
      </c>
      <c r="D12">
        <v>13.75</v>
      </c>
      <c r="F12" s="18">
        <v>43307</v>
      </c>
      <c r="G12">
        <v>12</v>
      </c>
      <c r="H12">
        <v>360</v>
      </c>
      <c r="I12" s="1">
        <v>331.88</v>
      </c>
      <c r="J12" s="17" t="s">
        <v>179</v>
      </c>
      <c r="L12" s="26" t="s">
        <v>182</v>
      </c>
      <c r="M12" s="26">
        <f>SUMIF(J7:J76,L12,I7:I76)</f>
        <v>8054.59</v>
      </c>
    </row>
    <row r="13" spans="1:13">
      <c r="A13" s="18">
        <v>43282</v>
      </c>
      <c r="B13" s="17" t="s">
        <v>163</v>
      </c>
      <c r="C13" s="17" t="s">
        <v>194</v>
      </c>
      <c r="D13">
        <v>22.5</v>
      </c>
      <c r="F13" s="18">
        <v>43307</v>
      </c>
      <c r="G13">
        <v>6</v>
      </c>
      <c r="H13">
        <v>372</v>
      </c>
      <c r="I13" s="1">
        <v>344.74</v>
      </c>
      <c r="J13" s="17" t="s">
        <v>179</v>
      </c>
      <c r="L13" s="26" t="s">
        <v>179</v>
      </c>
      <c r="M13" s="26">
        <f t="shared" ref="M13:M14" si="0">SUMIF(J8:J77,L13,I8:I77)</f>
        <v>20127.150000000009</v>
      </c>
    </row>
    <row r="14" spans="1:13">
      <c r="A14" s="18">
        <v>43282</v>
      </c>
      <c r="B14" s="17" t="s">
        <v>158</v>
      </c>
      <c r="C14" s="17" t="s">
        <v>194</v>
      </c>
      <c r="D14">
        <v>10</v>
      </c>
      <c r="F14" s="18">
        <v>43307</v>
      </c>
      <c r="G14">
        <v>18</v>
      </c>
      <c r="H14">
        <v>450</v>
      </c>
      <c r="I14" s="1">
        <v>421.03</v>
      </c>
      <c r="J14" s="17" t="s">
        <v>179</v>
      </c>
      <c r="L14" s="26" t="s">
        <v>181</v>
      </c>
      <c r="M14" s="26">
        <f t="shared" si="0"/>
        <v>120.54000000000008</v>
      </c>
    </row>
    <row r="15" spans="1:13">
      <c r="A15" s="18">
        <v>43282</v>
      </c>
      <c r="B15" s="17" t="s">
        <v>178</v>
      </c>
      <c r="C15" s="17" t="s">
        <v>194</v>
      </c>
      <c r="D15">
        <v>10.75</v>
      </c>
      <c r="F15" s="18">
        <v>43307</v>
      </c>
      <c r="G15">
        <v>30</v>
      </c>
      <c r="H15">
        <v>600</v>
      </c>
      <c r="I15" s="1">
        <v>569.30999999999995</v>
      </c>
      <c r="J15" s="17" t="s">
        <v>179</v>
      </c>
    </row>
    <row r="16" spans="1:13">
      <c r="A16" s="18">
        <v>43282</v>
      </c>
      <c r="B16" s="17" t="s">
        <v>192</v>
      </c>
      <c r="C16" s="17" t="s">
        <v>194</v>
      </c>
      <c r="D16">
        <v>24.5</v>
      </c>
      <c r="F16" s="18">
        <v>43307</v>
      </c>
      <c r="G16">
        <v>12</v>
      </c>
      <c r="H16">
        <v>408</v>
      </c>
      <c r="I16" s="1">
        <v>379.88</v>
      </c>
      <c r="J16" s="17" t="s">
        <v>182</v>
      </c>
      <c r="K16">
        <v>0.66</v>
      </c>
    </row>
    <row r="17" spans="1:11">
      <c r="A17" s="18">
        <v>43282</v>
      </c>
      <c r="B17" s="17" t="s">
        <v>164</v>
      </c>
      <c r="C17" s="17" t="s">
        <v>194</v>
      </c>
      <c r="D17">
        <v>6</v>
      </c>
      <c r="F17" s="18">
        <v>43307</v>
      </c>
      <c r="G17">
        <v>34</v>
      </c>
      <c r="H17">
        <v>680</v>
      </c>
      <c r="I17" s="1">
        <v>648.74</v>
      </c>
      <c r="J17" s="17" t="s">
        <v>182</v>
      </c>
      <c r="K17">
        <v>1.87</v>
      </c>
    </row>
    <row r="18" spans="1:11">
      <c r="A18" s="18">
        <v>43282</v>
      </c>
      <c r="B18" s="17" t="s">
        <v>159</v>
      </c>
      <c r="C18" s="17" t="s">
        <v>194</v>
      </c>
      <c r="D18">
        <v>2.97</v>
      </c>
      <c r="F18" s="18">
        <v>43307</v>
      </c>
      <c r="G18">
        <v>70</v>
      </c>
      <c r="H18">
        <v>420</v>
      </c>
      <c r="I18" s="1">
        <v>383.59</v>
      </c>
      <c r="J18" s="17" t="s">
        <v>179</v>
      </c>
    </row>
    <row r="19" spans="1:11">
      <c r="A19" s="18">
        <v>43282</v>
      </c>
      <c r="B19" s="17" t="s">
        <v>160</v>
      </c>
      <c r="C19" s="17" t="s">
        <v>194</v>
      </c>
      <c r="D19">
        <v>29.5</v>
      </c>
      <c r="F19" s="18">
        <v>43307</v>
      </c>
      <c r="G19">
        <v>20</v>
      </c>
      <c r="H19">
        <v>560</v>
      </c>
      <c r="I19" s="1">
        <v>530.74</v>
      </c>
      <c r="J19" s="17" t="s">
        <v>179</v>
      </c>
    </row>
    <row r="20" spans="1:11">
      <c r="A20" s="18">
        <v>43282</v>
      </c>
      <c r="B20" s="17" t="s">
        <v>185</v>
      </c>
      <c r="C20" s="17" t="s">
        <v>194</v>
      </c>
      <c r="D20">
        <v>45.5</v>
      </c>
      <c r="F20" s="18">
        <v>43307</v>
      </c>
      <c r="G20">
        <v>12</v>
      </c>
      <c r="H20">
        <v>768</v>
      </c>
      <c r="I20" s="1">
        <v>739.88</v>
      </c>
      <c r="J20" s="17" t="s">
        <v>182</v>
      </c>
      <c r="K20">
        <v>0.66</v>
      </c>
    </row>
    <row r="21" spans="1:11">
      <c r="A21" s="18">
        <v>43282</v>
      </c>
      <c r="B21" s="17" t="s">
        <v>165</v>
      </c>
      <c r="C21" s="17" t="s">
        <v>194</v>
      </c>
      <c r="D21">
        <v>29.5</v>
      </c>
      <c r="F21" s="18">
        <v>43307</v>
      </c>
      <c r="G21">
        <v>15</v>
      </c>
      <c r="H21">
        <v>382.5</v>
      </c>
      <c r="I21" s="1">
        <v>353.95</v>
      </c>
      <c r="J21" s="17" t="s">
        <v>182</v>
      </c>
      <c r="K21">
        <v>0.83</v>
      </c>
    </row>
    <row r="22" spans="1:11">
      <c r="A22" s="18">
        <v>43282</v>
      </c>
      <c r="B22" s="17" t="s">
        <v>184</v>
      </c>
      <c r="C22" s="17" t="s">
        <v>194</v>
      </c>
      <c r="D22">
        <v>35.83</v>
      </c>
      <c r="F22" s="18">
        <v>43307</v>
      </c>
      <c r="G22">
        <v>15</v>
      </c>
      <c r="H22">
        <v>900</v>
      </c>
      <c r="I22" s="1">
        <v>871.45</v>
      </c>
      <c r="J22" s="17" t="s">
        <v>179</v>
      </c>
    </row>
    <row r="23" spans="1:11">
      <c r="A23" s="18">
        <v>43308</v>
      </c>
      <c r="B23" s="17" t="s">
        <v>160</v>
      </c>
      <c r="C23" s="17" t="s">
        <v>194</v>
      </c>
      <c r="D23">
        <v>29.5</v>
      </c>
      <c r="E23" s="17" t="s">
        <v>175</v>
      </c>
      <c r="F23" s="18">
        <v>43321</v>
      </c>
      <c r="G23">
        <v>20</v>
      </c>
      <c r="H23">
        <v>440</v>
      </c>
      <c r="I23" s="1">
        <v>410.74</v>
      </c>
      <c r="J23" s="17" t="s">
        <v>179</v>
      </c>
    </row>
    <row r="24" spans="1:11">
      <c r="A24" s="18">
        <v>43308</v>
      </c>
      <c r="B24" s="17" t="s">
        <v>159</v>
      </c>
      <c r="C24" s="17" t="s">
        <v>194</v>
      </c>
      <c r="D24">
        <v>2.77</v>
      </c>
      <c r="E24" s="17" t="s">
        <v>175</v>
      </c>
      <c r="F24" s="18">
        <v>43328</v>
      </c>
      <c r="G24">
        <v>70</v>
      </c>
      <c r="H24">
        <v>420</v>
      </c>
      <c r="I24" s="1">
        <v>383.59</v>
      </c>
      <c r="J24" s="17" t="s">
        <v>182</v>
      </c>
      <c r="K24">
        <v>3.85</v>
      </c>
    </row>
    <row r="25" spans="1:11">
      <c r="A25" s="18">
        <v>43311</v>
      </c>
      <c r="B25" s="17" t="s">
        <v>161</v>
      </c>
      <c r="C25" s="17" t="s">
        <v>194</v>
      </c>
      <c r="D25">
        <v>76</v>
      </c>
      <c r="E25" s="17" t="s">
        <v>175</v>
      </c>
      <c r="F25" s="18">
        <v>43321</v>
      </c>
      <c r="G25">
        <v>10</v>
      </c>
      <c r="H25">
        <v>460</v>
      </c>
      <c r="I25" s="1">
        <v>432.17</v>
      </c>
      <c r="J25" s="17" t="s">
        <v>179</v>
      </c>
    </row>
    <row r="26" spans="1:11">
      <c r="A26" s="18">
        <v>43322</v>
      </c>
      <c r="B26" s="17" t="s">
        <v>161</v>
      </c>
      <c r="C26" s="17" t="s">
        <v>194</v>
      </c>
      <c r="D26">
        <v>76</v>
      </c>
      <c r="E26" s="17" t="s">
        <v>175</v>
      </c>
      <c r="F26" s="18">
        <v>43328</v>
      </c>
      <c r="G26">
        <v>10</v>
      </c>
      <c r="H26">
        <v>180</v>
      </c>
      <c r="I26" s="1">
        <f>H26-27.83</f>
        <v>152.17000000000002</v>
      </c>
      <c r="J26" s="17" t="s">
        <v>181</v>
      </c>
    </row>
    <row r="27" spans="1:11">
      <c r="A27" s="18">
        <v>43311</v>
      </c>
      <c r="B27" s="17" t="s">
        <v>162</v>
      </c>
      <c r="C27" s="17" t="s">
        <v>194</v>
      </c>
      <c r="D27">
        <v>13.75</v>
      </c>
      <c r="E27" s="17" t="s">
        <v>175</v>
      </c>
      <c r="F27" s="18">
        <v>43342</v>
      </c>
      <c r="G27">
        <v>11</v>
      </c>
      <c r="H27">
        <f>312-26</f>
        <v>286</v>
      </c>
      <c r="I27" s="1">
        <f>283.88-I28</f>
        <v>491.71000000000004</v>
      </c>
      <c r="J27" s="20" t="s">
        <v>182</v>
      </c>
      <c r="K27" s="17">
        <v>0.61</v>
      </c>
    </row>
    <row r="28" spans="1:11">
      <c r="A28" s="18">
        <v>43322</v>
      </c>
      <c r="B28" s="17" t="s">
        <v>161</v>
      </c>
      <c r="C28" s="17" t="s">
        <v>194</v>
      </c>
      <c r="D28">
        <v>76</v>
      </c>
      <c r="E28" s="17" t="s">
        <v>180</v>
      </c>
      <c r="F28" s="18">
        <v>43328</v>
      </c>
      <c r="G28">
        <v>10</v>
      </c>
      <c r="H28">
        <v>-180</v>
      </c>
      <c r="I28" s="1">
        <v>-207.83</v>
      </c>
      <c r="J28" s="17" t="s">
        <v>181</v>
      </c>
    </row>
    <row r="29" spans="1:11">
      <c r="A29" s="18">
        <v>43321</v>
      </c>
      <c r="B29" s="17" t="s">
        <v>174</v>
      </c>
      <c r="C29" s="17" t="s">
        <v>194</v>
      </c>
      <c r="D29">
        <v>29.5</v>
      </c>
      <c r="E29" s="17" t="s">
        <v>175</v>
      </c>
      <c r="F29" s="18">
        <v>43335</v>
      </c>
      <c r="G29">
        <v>20</v>
      </c>
      <c r="H29">
        <v>340</v>
      </c>
      <c r="I29" s="1">
        <v>310.74</v>
      </c>
      <c r="J29" s="17" t="s">
        <v>179</v>
      </c>
    </row>
    <row r="30" spans="1:11">
      <c r="A30" s="18">
        <v>43311</v>
      </c>
      <c r="B30" s="17" t="s">
        <v>178</v>
      </c>
      <c r="C30" s="17" t="s">
        <v>194</v>
      </c>
      <c r="D30">
        <v>10.25</v>
      </c>
      <c r="E30" s="17" t="s">
        <v>175</v>
      </c>
      <c r="F30" s="18">
        <v>43342</v>
      </c>
      <c r="G30">
        <v>30</v>
      </c>
      <c r="H30">
        <v>510</v>
      </c>
      <c r="I30" s="1">
        <v>479.31</v>
      </c>
      <c r="J30" s="17" t="s">
        <v>182</v>
      </c>
      <c r="K30">
        <v>1.65</v>
      </c>
    </row>
    <row r="31" spans="1:11">
      <c r="A31" s="18">
        <v>43311</v>
      </c>
      <c r="B31" s="17" t="s">
        <v>164</v>
      </c>
      <c r="C31" s="17" t="s">
        <v>194</v>
      </c>
      <c r="D31">
        <v>6.5</v>
      </c>
      <c r="E31" s="17" t="s">
        <v>175</v>
      </c>
      <c r="F31" s="18">
        <v>43342</v>
      </c>
      <c r="G31">
        <v>30</v>
      </c>
      <c r="H31">
        <v>405</v>
      </c>
      <c r="I31" s="1">
        <v>374.31</v>
      </c>
      <c r="J31" s="17" t="s">
        <v>182</v>
      </c>
      <c r="K31">
        <v>1.65</v>
      </c>
    </row>
    <row r="32" spans="1:11">
      <c r="A32" s="18">
        <v>43322</v>
      </c>
      <c r="B32" s="17" t="s">
        <v>161</v>
      </c>
      <c r="C32" s="17" t="s">
        <v>194</v>
      </c>
      <c r="D32">
        <v>76</v>
      </c>
      <c r="E32" s="17" t="s">
        <v>175</v>
      </c>
      <c r="F32" s="18">
        <v>43335</v>
      </c>
      <c r="G32">
        <v>10</v>
      </c>
      <c r="H32">
        <v>200</v>
      </c>
      <c r="I32" s="1">
        <v>172.17</v>
      </c>
      <c r="J32" s="17" t="s">
        <v>179</v>
      </c>
    </row>
    <row r="33" spans="1:11">
      <c r="A33" s="18">
        <v>43322</v>
      </c>
      <c r="B33" s="17" t="s">
        <v>160</v>
      </c>
      <c r="C33" s="17" t="s">
        <v>194</v>
      </c>
      <c r="D33">
        <v>30</v>
      </c>
      <c r="E33" s="17" t="s">
        <v>175</v>
      </c>
      <c r="F33" s="18">
        <v>43335</v>
      </c>
      <c r="G33">
        <v>20</v>
      </c>
      <c r="H33">
        <v>260</v>
      </c>
      <c r="I33" s="1">
        <v>230.74</v>
      </c>
      <c r="J33" s="17" t="s">
        <v>179</v>
      </c>
    </row>
    <row r="34" spans="1:11">
      <c r="A34" s="18">
        <v>43308</v>
      </c>
      <c r="B34" s="17" t="s">
        <v>158</v>
      </c>
      <c r="C34" s="17" t="s">
        <v>194</v>
      </c>
      <c r="D34">
        <v>9.75</v>
      </c>
      <c r="E34" s="17" t="s">
        <v>175</v>
      </c>
      <c r="F34" s="18">
        <v>43342</v>
      </c>
      <c r="G34" s="19">
        <v>18</v>
      </c>
      <c r="H34">
        <v>387</v>
      </c>
      <c r="I34" s="1">
        <v>358.03</v>
      </c>
      <c r="J34" s="17" t="s">
        <v>179</v>
      </c>
    </row>
    <row r="35" spans="1:11">
      <c r="A35" s="18">
        <v>43311</v>
      </c>
      <c r="B35" s="17" t="s">
        <v>162</v>
      </c>
      <c r="C35" s="17" t="s">
        <v>194</v>
      </c>
      <c r="D35">
        <v>13.75</v>
      </c>
      <c r="E35" s="17" t="s">
        <v>175</v>
      </c>
      <c r="F35" s="18">
        <v>43342</v>
      </c>
      <c r="G35">
        <v>1</v>
      </c>
      <c r="H35">
        <v>26</v>
      </c>
      <c r="I35" s="1">
        <v>23.66</v>
      </c>
      <c r="J35" s="20" t="s">
        <v>179</v>
      </c>
      <c r="K35" s="17"/>
    </row>
    <row r="36" spans="1:11">
      <c r="A36" s="18">
        <v>43311</v>
      </c>
      <c r="B36" s="17" t="s">
        <v>165</v>
      </c>
      <c r="C36" s="17" t="s">
        <v>194</v>
      </c>
      <c r="D36">
        <v>30.5</v>
      </c>
      <c r="E36" s="17" t="s">
        <v>175</v>
      </c>
      <c r="F36" s="18">
        <v>43342</v>
      </c>
      <c r="G36">
        <v>22</v>
      </c>
      <c r="H36">
        <v>726</v>
      </c>
      <c r="I36" s="1">
        <v>696.45</v>
      </c>
      <c r="J36" s="17" t="s">
        <v>179</v>
      </c>
    </row>
    <row r="37" spans="1:11">
      <c r="A37" s="18">
        <v>43311</v>
      </c>
      <c r="B37" s="17" t="s">
        <v>163</v>
      </c>
      <c r="C37" s="17" t="s">
        <v>194</v>
      </c>
      <c r="D37">
        <v>21.5</v>
      </c>
      <c r="E37" s="17" t="s">
        <v>175</v>
      </c>
      <c r="F37" s="18">
        <v>43370</v>
      </c>
      <c r="G37">
        <v>6</v>
      </c>
      <c r="H37">
        <v>384</v>
      </c>
      <c r="I37" s="1">
        <v>356.74</v>
      </c>
      <c r="J37" s="20" t="s">
        <v>179</v>
      </c>
    </row>
    <row r="38" spans="1:11">
      <c r="A38" s="18">
        <v>43340</v>
      </c>
      <c r="B38" s="17" t="s">
        <v>178</v>
      </c>
      <c r="C38" s="17" t="s">
        <v>194</v>
      </c>
      <c r="D38">
        <v>11.25</v>
      </c>
      <c r="E38" s="17" t="s">
        <v>175</v>
      </c>
      <c r="F38" s="18">
        <v>43370</v>
      </c>
      <c r="G38" s="17">
        <v>30</v>
      </c>
      <c r="H38" s="17">
        <v>360</v>
      </c>
      <c r="I38" s="21">
        <v>329.31</v>
      </c>
      <c r="J38" s="20" t="s">
        <v>179</v>
      </c>
    </row>
    <row r="39" spans="1:11">
      <c r="A39" s="18">
        <v>43342</v>
      </c>
      <c r="B39" s="17" t="s">
        <v>174</v>
      </c>
      <c r="C39" s="17" t="s">
        <v>194</v>
      </c>
      <c r="D39">
        <v>30</v>
      </c>
      <c r="E39" s="17" t="s">
        <v>175</v>
      </c>
      <c r="F39" s="18">
        <v>43370</v>
      </c>
      <c r="G39">
        <v>20</v>
      </c>
      <c r="H39">
        <v>420</v>
      </c>
      <c r="I39" s="1">
        <v>390.74</v>
      </c>
      <c r="J39" s="20" t="s">
        <v>179</v>
      </c>
    </row>
    <row r="40" spans="1:11">
      <c r="A40" s="18">
        <v>43353</v>
      </c>
      <c r="B40" s="17" t="s">
        <v>159</v>
      </c>
      <c r="C40" s="17" t="s">
        <v>194</v>
      </c>
      <c r="D40">
        <v>3.23</v>
      </c>
      <c r="E40" s="17" t="s">
        <v>175</v>
      </c>
      <c r="F40" s="18">
        <v>43398</v>
      </c>
      <c r="G40">
        <v>140</v>
      </c>
      <c r="H40">
        <v>700</v>
      </c>
      <c r="I40" s="1">
        <v>646.1</v>
      </c>
      <c r="J40" s="20" t="s">
        <v>179</v>
      </c>
    </row>
    <row r="41" spans="1:11">
      <c r="A41" s="18">
        <v>43361</v>
      </c>
      <c r="B41" s="17" t="s">
        <v>158</v>
      </c>
      <c r="C41" s="17" t="s">
        <v>194</v>
      </c>
      <c r="D41">
        <v>8.25</v>
      </c>
      <c r="E41" s="17" t="s">
        <v>175</v>
      </c>
      <c r="F41" s="18">
        <v>43398</v>
      </c>
      <c r="G41">
        <v>18</v>
      </c>
      <c r="H41">
        <v>360</v>
      </c>
      <c r="I41" s="1">
        <v>331.03</v>
      </c>
      <c r="J41" s="20" t="s">
        <v>179</v>
      </c>
    </row>
    <row r="42" spans="1:11">
      <c r="A42" s="18">
        <v>43361</v>
      </c>
      <c r="B42" s="17" t="s">
        <v>184</v>
      </c>
      <c r="C42" s="17" t="s">
        <v>194</v>
      </c>
      <c r="D42">
        <v>38</v>
      </c>
      <c r="E42" s="17" t="s">
        <v>175</v>
      </c>
      <c r="F42" s="18">
        <v>43398</v>
      </c>
      <c r="G42">
        <v>15</v>
      </c>
      <c r="H42">
        <v>540</v>
      </c>
      <c r="I42" s="1">
        <v>511.45</v>
      </c>
      <c r="J42" s="20" t="s">
        <v>179</v>
      </c>
    </row>
    <row r="43" spans="1:11">
      <c r="A43" s="18">
        <v>43363</v>
      </c>
      <c r="B43" s="17" t="s">
        <v>185</v>
      </c>
      <c r="C43" s="17" t="s">
        <v>194</v>
      </c>
      <c r="D43">
        <v>51</v>
      </c>
      <c r="E43" s="17" t="s">
        <v>175</v>
      </c>
      <c r="F43" s="18">
        <v>43398</v>
      </c>
      <c r="G43">
        <v>12</v>
      </c>
      <c r="H43">
        <v>540</v>
      </c>
      <c r="I43" s="1">
        <v>511.88</v>
      </c>
      <c r="J43" s="20" t="s">
        <v>179</v>
      </c>
    </row>
    <row r="44" spans="1:11">
      <c r="A44" s="18">
        <v>43364</v>
      </c>
      <c r="B44" s="17" t="s">
        <v>186</v>
      </c>
      <c r="C44" s="17" t="s">
        <v>194</v>
      </c>
      <c r="D44">
        <v>4.2</v>
      </c>
      <c r="E44" s="17" t="s">
        <v>175</v>
      </c>
      <c r="F44" s="18">
        <v>43398</v>
      </c>
      <c r="G44">
        <v>78</v>
      </c>
      <c r="H44">
        <v>468</v>
      </c>
      <c r="I44" s="1">
        <v>430.45</v>
      </c>
      <c r="J44" s="20" t="s">
        <v>179</v>
      </c>
    </row>
    <row r="45" spans="1:11">
      <c r="A45" s="18">
        <v>43369</v>
      </c>
      <c r="B45" s="17" t="s">
        <v>187</v>
      </c>
      <c r="C45" s="17" t="s">
        <v>194</v>
      </c>
      <c r="D45">
        <v>20.5</v>
      </c>
      <c r="E45" s="17" t="s">
        <v>175</v>
      </c>
      <c r="F45" s="18">
        <v>43398</v>
      </c>
      <c r="G45">
        <v>20</v>
      </c>
      <c r="H45">
        <v>380</v>
      </c>
      <c r="I45" s="1">
        <v>350.74</v>
      </c>
      <c r="J45" s="20" t="s">
        <v>179</v>
      </c>
    </row>
    <row r="46" spans="1:11">
      <c r="A46" s="18">
        <v>43378</v>
      </c>
      <c r="B46" s="17" t="s">
        <v>178</v>
      </c>
      <c r="C46" s="17" t="s">
        <v>194</v>
      </c>
      <c r="D46">
        <v>11.75</v>
      </c>
      <c r="E46" s="17" t="s">
        <v>175</v>
      </c>
      <c r="F46" s="18">
        <v>43398</v>
      </c>
      <c r="G46">
        <v>30</v>
      </c>
      <c r="H46">
        <v>300</v>
      </c>
      <c r="I46" s="1">
        <v>269.31</v>
      </c>
      <c r="J46" s="20" t="s">
        <v>179</v>
      </c>
    </row>
    <row r="47" spans="1:11">
      <c r="A47" s="18">
        <v>43381</v>
      </c>
      <c r="B47" s="17" t="s">
        <v>174</v>
      </c>
      <c r="C47" s="17" t="s">
        <v>194</v>
      </c>
      <c r="D47">
        <v>27.5</v>
      </c>
      <c r="E47" s="17" t="s">
        <v>175</v>
      </c>
      <c r="F47" s="18">
        <v>43398</v>
      </c>
      <c r="G47">
        <v>20</v>
      </c>
      <c r="H47">
        <v>460</v>
      </c>
      <c r="I47" s="1">
        <v>430.74</v>
      </c>
      <c r="J47" s="20" t="s">
        <v>179</v>
      </c>
    </row>
    <row r="48" spans="1:11">
      <c r="A48" s="18">
        <v>43399</v>
      </c>
      <c r="B48" s="17" t="s">
        <v>163</v>
      </c>
      <c r="C48" s="17" t="s">
        <v>194</v>
      </c>
      <c r="D48">
        <v>21.5</v>
      </c>
      <c r="E48" s="17" t="s">
        <v>175</v>
      </c>
      <c r="F48" s="18">
        <v>43433</v>
      </c>
      <c r="G48">
        <v>22</v>
      </c>
      <c r="H48">
        <v>770</v>
      </c>
      <c r="I48" s="1">
        <v>740.45</v>
      </c>
      <c r="J48" s="20" t="s">
        <v>179</v>
      </c>
    </row>
    <row r="49" spans="1:11">
      <c r="A49" s="18">
        <v>43405</v>
      </c>
      <c r="B49" s="17" t="s">
        <v>178</v>
      </c>
      <c r="C49" s="17" t="s">
        <v>194</v>
      </c>
      <c r="D49">
        <v>11.5</v>
      </c>
      <c r="E49" s="17" t="s">
        <v>175</v>
      </c>
      <c r="F49" s="18">
        <v>43433</v>
      </c>
      <c r="G49">
        <v>30</v>
      </c>
      <c r="H49">
        <v>510</v>
      </c>
      <c r="I49" s="1">
        <v>479.31</v>
      </c>
      <c r="J49" s="20" t="s">
        <v>179</v>
      </c>
    </row>
    <row r="50" spans="1:11">
      <c r="A50" s="18">
        <v>43410</v>
      </c>
      <c r="B50" s="17" t="s">
        <v>186</v>
      </c>
      <c r="C50" s="17" t="s">
        <v>194</v>
      </c>
      <c r="D50">
        <v>4.3</v>
      </c>
      <c r="E50" s="17" t="s">
        <v>175</v>
      </c>
      <c r="F50" s="18">
        <v>43433</v>
      </c>
      <c r="G50">
        <v>78</v>
      </c>
      <c r="H50">
        <v>351</v>
      </c>
      <c r="I50" s="1">
        <v>313.45</v>
      </c>
      <c r="J50" s="20" t="s">
        <v>179</v>
      </c>
    </row>
    <row r="51" spans="1:11">
      <c r="A51" s="18">
        <v>43410</v>
      </c>
      <c r="B51" s="17" t="s">
        <v>187</v>
      </c>
      <c r="C51" s="17" t="s">
        <v>194</v>
      </c>
      <c r="D51">
        <v>20.5</v>
      </c>
      <c r="E51" s="17" t="s">
        <v>175</v>
      </c>
      <c r="F51" s="18">
        <v>43433</v>
      </c>
      <c r="G51">
        <v>20</v>
      </c>
      <c r="H51">
        <v>520</v>
      </c>
      <c r="I51" s="1">
        <v>490.74</v>
      </c>
      <c r="J51" s="20" t="s">
        <v>179</v>
      </c>
    </row>
    <row r="52" spans="1:11">
      <c r="A52" s="18">
        <v>43410</v>
      </c>
      <c r="B52" s="17" t="s">
        <v>185</v>
      </c>
      <c r="C52" s="17" t="s">
        <v>194</v>
      </c>
      <c r="D52">
        <v>47.5</v>
      </c>
      <c r="E52" s="17" t="s">
        <v>175</v>
      </c>
      <c r="F52" s="18">
        <v>43433</v>
      </c>
      <c r="G52">
        <v>12</v>
      </c>
      <c r="H52">
        <v>504</v>
      </c>
      <c r="I52" s="1">
        <v>475.88</v>
      </c>
      <c r="J52" s="20" t="s">
        <v>179</v>
      </c>
    </row>
    <row r="53" spans="1:11">
      <c r="A53" s="18">
        <v>43411</v>
      </c>
      <c r="B53" s="17" t="s">
        <v>159</v>
      </c>
      <c r="C53" s="17" t="s">
        <v>194</v>
      </c>
      <c r="D53">
        <v>3.16</v>
      </c>
      <c r="E53" s="17" t="s">
        <v>175</v>
      </c>
      <c r="F53" s="18">
        <v>43433</v>
      </c>
      <c r="G53">
        <v>140</v>
      </c>
      <c r="H53">
        <v>420</v>
      </c>
      <c r="I53" s="1">
        <v>366.1</v>
      </c>
      <c r="J53" s="20" t="s">
        <v>179</v>
      </c>
    </row>
    <row r="54" spans="1:11">
      <c r="A54" s="18">
        <v>43412</v>
      </c>
      <c r="B54" s="17" t="s">
        <v>161</v>
      </c>
      <c r="C54" s="17" t="s">
        <v>194</v>
      </c>
      <c r="D54">
        <v>72</v>
      </c>
      <c r="E54" s="17" t="s">
        <v>175</v>
      </c>
      <c r="F54" s="18">
        <v>43433</v>
      </c>
      <c r="G54">
        <v>10</v>
      </c>
      <c r="H54">
        <v>380</v>
      </c>
      <c r="I54" s="1">
        <v>352.17</v>
      </c>
      <c r="J54" s="17" t="s">
        <v>182</v>
      </c>
      <c r="K54">
        <v>0.55000000000000004</v>
      </c>
    </row>
    <row r="55" spans="1:11">
      <c r="A55" s="18">
        <v>43412</v>
      </c>
      <c r="B55" s="17" t="s">
        <v>165</v>
      </c>
      <c r="C55" s="17" t="s">
        <v>194</v>
      </c>
      <c r="D55">
        <v>29.89</v>
      </c>
      <c r="E55" s="17" t="s">
        <v>175</v>
      </c>
      <c r="F55" s="18">
        <v>43433</v>
      </c>
      <c r="G55">
        <v>22</v>
      </c>
      <c r="H55">
        <v>506</v>
      </c>
      <c r="I55" s="1">
        <v>476.45</v>
      </c>
      <c r="J55" s="20" t="s">
        <v>179</v>
      </c>
    </row>
    <row r="56" spans="1:11">
      <c r="A56" s="18">
        <v>43412</v>
      </c>
      <c r="B56" s="17" t="s">
        <v>184</v>
      </c>
      <c r="C56" s="17" t="s">
        <v>194</v>
      </c>
      <c r="D56">
        <v>35.5</v>
      </c>
      <c r="E56" s="17" t="s">
        <v>175</v>
      </c>
      <c r="F56" s="18">
        <v>43433</v>
      </c>
      <c r="G56">
        <v>15</v>
      </c>
      <c r="H56">
        <v>420</v>
      </c>
      <c r="I56" s="1">
        <v>391.45</v>
      </c>
      <c r="J56" s="20" t="s">
        <v>179</v>
      </c>
    </row>
    <row r="57" spans="1:11">
      <c r="A57" s="18">
        <v>43434</v>
      </c>
      <c r="B57" s="17" t="s">
        <v>186</v>
      </c>
      <c r="C57" s="17" t="s">
        <v>194</v>
      </c>
      <c r="D57">
        <v>4.3</v>
      </c>
      <c r="E57" s="17" t="s">
        <v>175</v>
      </c>
      <c r="F57" s="18">
        <v>43454</v>
      </c>
      <c r="G57">
        <v>78</v>
      </c>
      <c r="H57">
        <v>312</v>
      </c>
      <c r="I57" s="1">
        <v>274.45</v>
      </c>
      <c r="J57" s="20" t="s">
        <v>179</v>
      </c>
    </row>
    <row r="58" spans="1:11">
      <c r="A58" s="18">
        <v>43434</v>
      </c>
      <c r="B58" s="17" t="s">
        <v>178</v>
      </c>
      <c r="C58" s="17" t="s">
        <v>194</v>
      </c>
      <c r="D58">
        <v>11.5</v>
      </c>
      <c r="E58" s="17" t="s">
        <v>175</v>
      </c>
      <c r="F58" s="18">
        <v>43454</v>
      </c>
      <c r="G58">
        <v>30</v>
      </c>
      <c r="H58">
        <v>480</v>
      </c>
      <c r="I58" s="1">
        <v>449.31</v>
      </c>
      <c r="J58" s="20" t="s">
        <v>179</v>
      </c>
    </row>
    <row r="59" spans="1:11">
      <c r="A59" s="18">
        <v>43434</v>
      </c>
      <c r="B59" s="17" t="s">
        <v>165</v>
      </c>
      <c r="C59" s="17" t="s">
        <v>194</v>
      </c>
      <c r="D59">
        <v>29.89</v>
      </c>
      <c r="E59" s="17" t="s">
        <v>175</v>
      </c>
      <c r="F59" s="18">
        <v>43454</v>
      </c>
      <c r="G59">
        <v>22</v>
      </c>
      <c r="H59">
        <v>308</v>
      </c>
      <c r="I59" s="1">
        <v>278.45</v>
      </c>
      <c r="J59" s="20" t="s">
        <v>179</v>
      </c>
    </row>
    <row r="60" spans="1:11">
      <c r="A60" s="18">
        <v>43440</v>
      </c>
      <c r="B60" s="17" t="s">
        <v>163</v>
      </c>
      <c r="C60" s="17" t="s">
        <v>194</v>
      </c>
      <c r="D60">
        <v>21</v>
      </c>
      <c r="E60" s="17" t="s">
        <v>175</v>
      </c>
      <c r="F60" s="18">
        <v>43454</v>
      </c>
      <c r="G60">
        <v>22</v>
      </c>
      <c r="H60">
        <v>528</v>
      </c>
      <c r="I60" s="1">
        <v>498.45</v>
      </c>
      <c r="J60" s="20" t="s">
        <v>179</v>
      </c>
    </row>
    <row r="61" spans="1:11">
      <c r="A61" s="18">
        <v>43441</v>
      </c>
      <c r="B61" s="17" t="s">
        <v>159</v>
      </c>
      <c r="C61" s="17" t="s">
        <v>194</v>
      </c>
      <c r="D61">
        <v>3.13</v>
      </c>
      <c r="E61" s="17" t="s">
        <v>175</v>
      </c>
      <c r="F61" s="18">
        <v>43454</v>
      </c>
      <c r="G61">
        <v>140</v>
      </c>
      <c r="H61">
        <v>350</v>
      </c>
      <c r="I61" s="1">
        <v>296.10000000000002</v>
      </c>
      <c r="J61" s="20" t="s">
        <v>179</v>
      </c>
    </row>
    <row r="62" spans="1:11">
      <c r="A62" s="18">
        <v>43444</v>
      </c>
      <c r="B62" s="17" t="s">
        <v>187</v>
      </c>
      <c r="C62" s="17" t="s">
        <v>194</v>
      </c>
      <c r="D62">
        <v>17</v>
      </c>
      <c r="E62" s="17" t="s">
        <v>175</v>
      </c>
      <c r="F62" s="18">
        <v>43454</v>
      </c>
      <c r="G62">
        <v>20</v>
      </c>
      <c r="H62">
        <v>340</v>
      </c>
      <c r="I62" s="1">
        <v>310.74</v>
      </c>
      <c r="J62" s="20" t="s">
        <v>179</v>
      </c>
    </row>
    <row r="63" spans="1:11">
      <c r="A63" s="18">
        <v>43441</v>
      </c>
      <c r="B63" s="17" t="s">
        <v>188</v>
      </c>
      <c r="C63" s="17" t="s">
        <v>193</v>
      </c>
      <c r="D63">
        <v>5500</v>
      </c>
      <c r="E63" s="17" t="s">
        <v>180</v>
      </c>
      <c r="F63" s="18">
        <v>43482</v>
      </c>
      <c r="G63">
        <v>1</v>
      </c>
      <c r="H63">
        <v>-500</v>
      </c>
      <c r="I63" s="1">
        <v>-526.9</v>
      </c>
      <c r="J63" s="17" t="s">
        <v>181</v>
      </c>
    </row>
    <row r="64" spans="1:11">
      <c r="A64" s="18">
        <v>43461</v>
      </c>
      <c r="B64" s="17" t="s">
        <v>188</v>
      </c>
      <c r="C64" s="17" t="s">
        <v>193</v>
      </c>
      <c r="D64">
        <v>5500</v>
      </c>
      <c r="E64" s="17" t="s">
        <v>175</v>
      </c>
      <c r="F64" s="18">
        <v>43482</v>
      </c>
      <c r="G64">
        <v>1</v>
      </c>
      <c r="H64">
        <v>730</v>
      </c>
      <c r="I64" s="1">
        <v>703.1</v>
      </c>
      <c r="J64" s="17" t="s">
        <v>181</v>
      </c>
    </row>
    <row r="65" spans="1:11">
      <c r="A65" s="18">
        <v>43437</v>
      </c>
      <c r="B65" s="17" t="s">
        <v>174</v>
      </c>
      <c r="C65" s="17" t="s">
        <v>194</v>
      </c>
      <c r="D65">
        <v>28</v>
      </c>
      <c r="E65" s="17" t="s">
        <v>175</v>
      </c>
      <c r="F65" s="18">
        <v>43489</v>
      </c>
      <c r="G65">
        <v>20</v>
      </c>
      <c r="H65">
        <v>380</v>
      </c>
      <c r="I65" s="1">
        <v>350.74</v>
      </c>
      <c r="J65" s="20" t="s">
        <v>179</v>
      </c>
    </row>
    <row r="66" spans="1:11">
      <c r="A66" s="18">
        <v>43441</v>
      </c>
      <c r="B66" s="17" t="s">
        <v>160</v>
      </c>
      <c r="C66" s="17" t="s">
        <v>194</v>
      </c>
      <c r="D66">
        <v>27</v>
      </c>
      <c r="E66" s="17" t="s">
        <v>175</v>
      </c>
      <c r="F66" s="18">
        <v>43489</v>
      </c>
      <c r="G66">
        <v>20</v>
      </c>
      <c r="H66">
        <v>440</v>
      </c>
      <c r="I66" s="1">
        <v>410.74</v>
      </c>
      <c r="J66" s="20" t="s">
        <v>179</v>
      </c>
    </row>
    <row r="67" spans="1:11">
      <c r="A67" s="18">
        <v>43462</v>
      </c>
      <c r="B67" s="17" t="s">
        <v>186</v>
      </c>
      <c r="C67" s="17" t="s">
        <v>194</v>
      </c>
      <c r="D67">
        <v>4.4000000000000004</v>
      </c>
      <c r="E67" s="17" t="s">
        <v>175</v>
      </c>
      <c r="F67" s="18">
        <v>43489</v>
      </c>
      <c r="G67">
        <v>78</v>
      </c>
      <c r="H67">
        <v>273</v>
      </c>
      <c r="I67" s="1">
        <v>235.45</v>
      </c>
      <c r="J67" s="17" t="s">
        <v>182</v>
      </c>
      <c r="K67">
        <v>4.29</v>
      </c>
    </row>
    <row r="68" spans="1:11">
      <c r="A68" s="18">
        <v>43462</v>
      </c>
      <c r="B68" s="17" t="s">
        <v>163</v>
      </c>
      <c r="C68" s="17" t="s">
        <v>194</v>
      </c>
      <c r="D68">
        <v>22</v>
      </c>
      <c r="E68" s="17" t="s">
        <v>175</v>
      </c>
      <c r="F68" s="18">
        <v>43489</v>
      </c>
      <c r="G68">
        <v>22</v>
      </c>
      <c r="H68">
        <v>440</v>
      </c>
      <c r="I68" s="1">
        <v>410.45</v>
      </c>
      <c r="J68" s="17" t="s">
        <v>182</v>
      </c>
      <c r="K68">
        <v>1.21</v>
      </c>
    </row>
    <row r="69" spans="1:11">
      <c r="A69" s="18">
        <v>43462</v>
      </c>
      <c r="B69" s="17" t="s">
        <v>165</v>
      </c>
      <c r="C69" s="17" t="s">
        <v>194</v>
      </c>
      <c r="D69">
        <v>30.39</v>
      </c>
      <c r="E69" s="17" t="s">
        <v>175</v>
      </c>
      <c r="F69" s="18">
        <v>43489</v>
      </c>
      <c r="G69">
        <v>22</v>
      </c>
      <c r="H69">
        <v>308</v>
      </c>
      <c r="I69" s="1">
        <v>278.45</v>
      </c>
      <c r="J69" s="17" t="s">
        <v>182</v>
      </c>
      <c r="K69">
        <v>1.21</v>
      </c>
    </row>
    <row r="70" spans="1:11">
      <c r="A70" s="18">
        <v>43495</v>
      </c>
      <c r="B70" s="17" t="s">
        <v>190</v>
      </c>
      <c r="C70" s="17" t="s">
        <v>194</v>
      </c>
      <c r="D70">
        <v>3.3</v>
      </c>
      <c r="E70" s="17" t="s">
        <v>175</v>
      </c>
      <c r="F70" s="18">
        <v>43510</v>
      </c>
      <c r="G70">
        <v>140</v>
      </c>
      <c r="H70">
        <v>420</v>
      </c>
      <c r="I70" s="1">
        <v>366.1</v>
      </c>
      <c r="J70" s="17" t="s">
        <v>179</v>
      </c>
    </row>
    <row r="71" spans="1:11">
      <c r="A71" s="18">
        <v>43490</v>
      </c>
      <c r="B71" s="17" t="s">
        <v>163</v>
      </c>
      <c r="C71" s="17" t="s">
        <v>194</v>
      </c>
      <c r="D71">
        <v>23.5</v>
      </c>
      <c r="E71" s="17" t="s">
        <v>175</v>
      </c>
      <c r="F71" s="18">
        <v>43517</v>
      </c>
      <c r="G71">
        <v>20</v>
      </c>
      <c r="H71">
        <v>850</v>
      </c>
      <c r="I71" s="1">
        <v>820.74</v>
      </c>
      <c r="J71" s="17" t="s">
        <v>182</v>
      </c>
      <c r="K71">
        <f>0.55+0.55</f>
        <v>1.1000000000000001</v>
      </c>
    </row>
    <row r="72" spans="1:11">
      <c r="A72" s="18">
        <v>43494</v>
      </c>
      <c r="B72" s="17" t="s">
        <v>160</v>
      </c>
      <c r="C72" s="17" t="s">
        <v>194</v>
      </c>
      <c r="D72">
        <v>25.5</v>
      </c>
      <c r="E72" s="17" t="s">
        <v>175</v>
      </c>
      <c r="F72" s="18">
        <v>43517</v>
      </c>
      <c r="G72">
        <v>20</v>
      </c>
      <c r="H72">
        <v>720</v>
      </c>
      <c r="I72" s="1">
        <v>690.74</v>
      </c>
      <c r="J72" s="17" t="s">
        <v>182</v>
      </c>
      <c r="K72">
        <v>1.1000000000000001</v>
      </c>
    </row>
    <row r="73" spans="1:11">
      <c r="A73" s="18">
        <v>43488</v>
      </c>
      <c r="B73" s="17" t="s">
        <v>189</v>
      </c>
      <c r="C73" s="17" t="s">
        <v>194</v>
      </c>
      <c r="D73">
        <v>13</v>
      </c>
      <c r="E73" s="17" t="s">
        <v>175</v>
      </c>
      <c r="F73" s="18">
        <v>43517</v>
      </c>
      <c r="G73">
        <v>12</v>
      </c>
      <c r="H73">
        <v>204</v>
      </c>
      <c r="I73" s="1">
        <v>175.88</v>
      </c>
      <c r="J73" s="20" t="s">
        <v>179</v>
      </c>
    </row>
    <row r="74" spans="1:11">
      <c r="A74" s="18">
        <v>43521</v>
      </c>
      <c r="B74" s="17" t="s">
        <v>174</v>
      </c>
      <c r="C74" s="17" t="s">
        <v>194</v>
      </c>
      <c r="D74">
        <v>28.5</v>
      </c>
      <c r="E74" s="17" t="s">
        <v>175</v>
      </c>
      <c r="F74" s="18">
        <v>43552</v>
      </c>
      <c r="G74">
        <v>20</v>
      </c>
      <c r="H74">
        <v>560</v>
      </c>
      <c r="I74" s="1">
        <v>530.74</v>
      </c>
      <c r="J74" s="17" t="s">
        <v>179</v>
      </c>
    </row>
    <row r="75" spans="1:11">
      <c r="A75" s="18">
        <v>43609</v>
      </c>
      <c r="B75" s="17" t="s">
        <v>159</v>
      </c>
      <c r="C75" s="17" t="s">
        <v>194</v>
      </c>
      <c r="D75">
        <v>3.68</v>
      </c>
      <c r="E75" s="17" t="s">
        <v>175</v>
      </c>
      <c r="F75" s="18">
        <v>43643</v>
      </c>
      <c r="G75">
        <v>140</v>
      </c>
      <c r="H75">
        <v>560</v>
      </c>
      <c r="I75" s="1">
        <v>506.1</v>
      </c>
      <c r="J75" s="17" t="s">
        <v>182</v>
      </c>
      <c r="K75">
        <v>7.7</v>
      </c>
    </row>
    <row r="76" spans="1:11">
      <c r="A76" s="18">
        <v>43609</v>
      </c>
      <c r="B76" s="17" t="s">
        <v>185</v>
      </c>
      <c r="C76" s="17" t="s">
        <v>194</v>
      </c>
      <c r="D76">
        <v>37.97</v>
      </c>
      <c r="E76" s="17" t="s">
        <v>175</v>
      </c>
      <c r="F76" s="18">
        <v>43643</v>
      </c>
      <c r="G76">
        <v>8</v>
      </c>
      <c r="H76">
        <v>599.04</v>
      </c>
      <c r="I76" s="1">
        <v>571.5</v>
      </c>
      <c r="J76" s="17" t="s">
        <v>179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P1234"/>
  <sheetViews>
    <sheetView topLeftCell="A97" workbookViewId="0">
      <selection activeCell="F120" sqref="F120"/>
    </sheetView>
  </sheetViews>
  <sheetFormatPr defaultRowHeight="15"/>
  <cols>
    <col min="2" max="2" width="7.28515625" customWidth="1"/>
    <col min="3" max="3" width="15.7109375" customWidth="1"/>
    <col min="4" max="4" width="30.5703125" customWidth="1"/>
    <col min="5" max="5" width="19.85546875" customWidth="1"/>
    <col min="6" max="6" width="19.42578125" customWidth="1"/>
    <col min="7" max="7" width="18.7109375" customWidth="1"/>
    <col min="8" max="8" width="22.28515625" customWidth="1"/>
    <col min="9" max="9" width="12.42578125" customWidth="1"/>
    <col min="10" max="10" width="22.5703125" customWidth="1"/>
    <col min="12" max="12" width="13.85546875" customWidth="1"/>
    <col min="14" max="14" width="12.7109375" customWidth="1"/>
    <col min="15" max="15" width="10.42578125" customWidth="1"/>
    <col min="16" max="16" width="11.85546875" customWidth="1"/>
  </cols>
  <sheetData>
    <row r="1" spans="1:16">
      <c r="A1" s="1"/>
      <c r="B1" s="1"/>
      <c r="C1" s="1"/>
      <c r="D1" s="1"/>
      <c r="E1" s="1"/>
      <c r="F1" s="1"/>
      <c r="G1" s="1"/>
      <c r="H1" s="1"/>
      <c r="I1" s="1"/>
    </row>
    <row r="2" spans="1:16">
      <c r="A2" s="1"/>
      <c r="B2" s="22" t="s">
        <v>9</v>
      </c>
      <c r="C2" s="22"/>
      <c r="D2" s="22"/>
      <c r="E2" s="14"/>
      <c r="F2" s="2"/>
      <c r="G2" s="2"/>
      <c r="H2" s="1"/>
      <c r="I2" s="1"/>
    </row>
    <row r="3" spans="1:16" ht="21">
      <c r="A3" s="1"/>
      <c r="B3" s="23" t="s">
        <v>8</v>
      </c>
      <c r="C3" s="23"/>
      <c r="D3" s="23"/>
      <c r="E3" s="15"/>
      <c r="F3" s="2"/>
      <c r="G3" s="2"/>
      <c r="H3" s="1"/>
      <c r="I3" s="1"/>
    </row>
    <row r="4" spans="1:16">
      <c r="A4" s="1"/>
      <c r="B4" s="22" t="s">
        <v>10</v>
      </c>
      <c r="C4" s="22"/>
      <c r="D4" s="22"/>
      <c r="E4" s="14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30">
      <c r="B5" s="8"/>
      <c r="C5" s="9" t="s">
        <v>0</v>
      </c>
      <c r="D5" s="9" t="s">
        <v>1</v>
      </c>
      <c r="E5" s="10" t="s">
        <v>2</v>
      </c>
      <c r="F5" s="10" t="s">
        <v>4</v>
      </c>
      <c r="G5" s="10" t="s">
        <v>5</v>
      </c>
      <c r="H5" s="10" t="s">
        <v>3</v>
      </c>
    </row>
    <row r="6" spans="1:16" ht="14.45" customHeight="1">
      <c r="B6" s="7" t="s">
        <v>11</v>
      </c>
      <c r="C6" s="7"/>
      <c r="D6" s="7"/>
      <c r="E6" s="7"/>
      <c r="F6" s="7"/>
      <c r="G6" s="7"/>
      <c r="H6" s="7"/>
    </row>
    <row r="7" spans="1:16" ht="14.45" customHeight="1">
      <c r="C7" s="4" t="s">
        <v>12</v>
      </c>
    </row>
    <row r="8" spans="1:16" ht="14.45" customHeight="1">
      <c r="C8" s="3">
        <v>43307</v>
      </c>
      <c r="D8" s="6" t="s">
        <v>13</v>
      </c>
      <c r="E8" s="5"/>
      <c r="F8" s="5"/>
      <c r="G8" s="5">
        <v>530.74</v>
      </c>
      <c r="H8" s="5" t="s">
        <v>14</v>
      </c>
    </row>
    <row r="9" spans="1:16" ht="14.45" customHeight="1">
      <c r="C9" s="3">
        <v>43307</v>
      </c>
      <c r="D9" s="6" t="s">
        <v>15</v>
      </c>
      <c r="E9" s="5"/>
      <c r="F9" s="5"/>
      <c r="G9" s="5">
        <v>331.88</v>
      </c>
      <c r="H9" s="5" t="s">
        <v>16</v>
      </c>
    </row>
    <row r="10" spans="1:16" ht="14.45" customHeight="1">
      <c r="C10" s="3">
        <v>43307</v>
      </c>
      <c r="D10" s="6" t="s">
        <v>17</v>
      </c>
      <c r="E10" s="5"/>
      <c r="F10" s="5"/>
      <c r="G10" s="5">
        <v>344.74</v>
      </c>
      <c r="H10" s="5" t="s">
        <v>18</v>
      </c>
    </row>
    <row r="11" spans="1:16" ht="14.45" customHeight="1">
      <c r="C11" s="3">
        <v>43307</v>
      </c>
      <c r="D11" s="6" t="s">
        <v>19</v>
      </c>
      <c r="E11" s="5"/>
      <c r="F11" s="5"/>
      <c r="G11" s="5">
        <v>383.59</v>
      </c>
      <c r="H11" s="5" t="s">
        <v>20</v>
      </c>
    </row>
    <row r="12" spans="1:16" ht="14.45" customHeight="1">
      <c r="C12" s="3">
        <v>43307</v>
      </c>
      <c r="D12" s="6" t="s">
        <v>21</v>
      </c>
      <c r="E12" s="5"/>
      <c r="F12" s="5"/>
      <c r="G12" s="5">
        <v>530.74</v>
      </c>
      <c r="H12" s="5" t="s">
        <v>22</v>
      </c>
    </row>
    <row r="13" spans="1:16" ht="14.45" customHeight="1">
      <c r="C13" s="3">
        <v>43307</v>
      </c>
      <c r="D13" s="6" t="s">
        <v>157</v>
      </c>
      <c r="E13" s="5"/>
      <c r="F13" s="5"/>
      <c r="G13" s="5">
        <v>871.45</v>
      </c>
      <c r="H13" s="5" t="s">
        <v>300</v>
      </c>
    </row>
    <row r="14" spans="1:16" ht="14.45" customHeight="1">
      <c r="C14" s="3">
        <v>43307</v>
      </c>
      <c r="D14" s="6" t="s">
        <v>126</v>
      </c>
      <c r="E14" s="5"/>
      <c r="F14" s="5"/>
      <c r="G14" s="5">
        <v>569.30999999999995</v>
      </c>
      <c r="H14" s="5" t="s">
        <v>299</v>
      </c>
    </row>
    <row r="15" spans="1:16" ht="14.45" customHeight="1">
      <c r="C15" s="3">
        <v>43307</v>
      </c>
      <c r="D15" s="6" t="s">
        <v>121</v>
      </c>
      <c r="E15" s="5"/>
      <c r="F15" s="5"/>
      <c r="G15" s="5">
        <v>421.03</v>
      </c>
      <c r="H15" s="5" t="s">
        <v>298</v>
      </c>
    </row>
    <row r="16" spans="1:16" ht="14.45" customHeight="1">
      <c r="C16" s="3">
        <v>43308</v>
      </c>
      <c r="D16" s="6" t="s">
        <v>23</v>
      </c>
      <c r="E16" s="5"/>
      <c r="F16" s="5"/>
      <c r="G16" s="5">
        <v>703.45</v>
      </c>
      <c r="H16" s="5" t="s">
        <v>297</v>
      </c>
    </row>
    <row r="17" spans="3:8" ht="14.45" customHeight="1">
      <c r="C17" s="3">
        <v>43321</v>
      </c>
      <c r="D17" s="6" t="s">
        <v>268</v>
      </c>
      <c r="E17" s="5"/>
      <c r="F17" s="5"/>
      <c r="G17" s="5">
        <v>842.91</v>
      </c>
      <c r="H17" s="5" t="s">
        <v>296</v>
      </c>
    </row>
    <row r="18" spans="3:8" ht="14.45" customHeight="1">
      <c r="C18" s="3">
        <v>43325</v>
      </c>
      <c r="D18" s="6" t="s">
        <v>100</v>
      </c>
      <c r="E18" s="5"/>
      <c r="F18" s="5">
        <v>55.66</v>
      </c>
      <c r="G18" s="5"/>
      <c r="H18" s="5" t="s">
        <v>295</v>
      </c>
    </row>
    <row r="19" spans="3:8" ht="14.45" customHeight="1">
      <c r="C19" s="3">
        <v>43335</v>
      </c>
      <c r="D19" s="6" t="s">
        <v>24</v>
      </c>
      <c r="E19" s="5"/>
      <c r="F19" s="5"/>
      <c r="G19" s="5">
        <v>310.74</v>
      </c>
      <c r="H19" s="5" t="s">
        <v>294</v>
      </c>
    </row>
    <row r="20" spans="3:8" ht="14.45" customHeight="1">
      <c r="C20" s="3">
        <v>43335</v>
      </c>
      <c r="D20" s="6" t="s">
        <v>25</v>
      </c>
      <c r="E20" s="5"/>
      <c r="F20" s="5"/>
      <c r="G20" s="5">
        <v>172.17</v>
      </c>
      <c r="H20" s="5" t="s">
        <v>293</v>
      </c>
    </row>
    <row r="21" spans="3:8" ht="14.45" customHeight="1">
      <c r="C21" s="3">
        <v>43335</v>
      </c>
      <c r="D21" s="6" t="s">
        <v>26</v>
      </c>
      <c r="E21" s="5"/>
      <c r="F21" s="5"/>
      <c r="G21" s="5">
        <v>230.74</v>
      </c>
      <c r="H21" s="5" t="s">
        <v>292</v>
      </c>
    </row>
    <row r="22" spans="3:8" ht="14.45" customHeight="1">
      <c r="C22" s="3">
        <v>43342</v>
      </c>
      <c r="D22" s="6" t="s">
        <v>256</v>
      </c>
      <c r="E22" s="5"/>
      <c r="F22" s="5"/>
      <c r="G22" s="5">
        <v>1078.1400000000001</v>
      </c>
      <c r="H22" s="5" t="s">
        <v>291</v>
      </c>
    </row>
    <row r="23" spans="3:8" ht="14.45" customHeight="1">
      <c r="C23" s="3">
        <v>43370</v>
      </c>
      <c r="D23" s="6" t="s">
        <v>27</v>
      </c>
      <c r="E23" s="5"/>
      <c r="F23" s="5"/>
      <c r="G23" s="5">
        <v>1076.79</v>
      </c>
      <c r="H23" s="5" t="s">
        <v>290</v>
      </c>
    </row>
    <row r="24" spans="3:8" ht="14.45" customHeight="1">
      <c r="C24" s="3">
        <v>43398</v>
      </c>
      <c r="D24" s="6" t="s">
        <v>247</v>
      </c>
      <c r="E24" s="5"/>
      <c r="F24" s="5"/>
      <c r="G24" s="5">
        <v>3481.7</v>
      </c>
      <c r="H24" s="5" t="s">
        <v>289</v>
      </c>
    </row>
    <row r="25" spans="3:8" ht="14.45" customHeight="1">
      <c r="C25" s="3">
        <v>43433</v>
      </c>
      <c r="D25" s="6" t="s">
        <v>28</v>
      </c>
      <c r="E25" s="5"/>
      <c r="F25" s="5"/>
      <c r="G25" s="5">
        <v>3733.83</v>
      </c>
      <c r="H25" s="5" t="s">
        <v>288</v>
      </c>
    </row>
    <row r="26" spans="3:8" ht="14.45" customHeight="1">
      <c r="C26" s="3">
        <v>43454</v>
      </c>
      <c r="D26" s="6" t="s">
        <v>231</v>
      </c>
      <c r="E26" s="5"/>
      <c r="F26" s="5"/>
      <c r="G26" s="5">
        <v>2107.5</v>
      </c>
      <c r="H26" s="5" t="s">
        <v>287</v>
      </c>
    </row>
    <row r="27" spans="3:8" ht="14.45" customHeight="1">
      <c r="C27" s="3">
        <v>43461</v>
      </c>
      <c r="D27" s="6" t="s">
        <v>229</v>
      </c>
      <c r="E27" s="5"/>
      <c r="F27" s="5"/>
      <c r="G27" s="5">
        <v>176.2</v>
      </c>
      <c r="H27" s="5" t="s">
        <v>286</v>
      </c>
    </row>
    <row r="28" spans="3:8" ht="14.45" customHeight="1">
      <c r="C28" s="3">
        <v>43489</v>
      </c>
      <c r="D28" s="6" t="s">
        <v>215</v>
      </c>
      <c r="E28" s="5"/>
      <c r="F28" s="5"/>
      <c r="G28" s="5">
        <v>761.48</v>
      </c>
      <c r="H28" s="5" t="s">
        <v>285</v>
      </c>
    </row>
    <row r="29" spans="3:8" ht="14.45" customHeight="1">
      <c r="C29" s="3">
        <v>43510</v>
      </c>
      <c r="D29" s="6" t="s">
        <v>209</v>
      </c>
      <c r="E29" s="5"/>
      <c r="F29" s="5"/>
      <c r="G29" s="5">
        <v>366.1</v>
      </c>
      <c r="H29" s="5" t="s">
        <v>284</v>
      </c>
    </row>
    <row r="30" spans="3:8" ht="14.45" customHeight="1">
      <c r="C30" s="3">
        <v>43517</v>
      </c>
      <c r="D30" s="6" t="s">
        <v>203</v>
      </c>
      <c r="E30" s="5"/>
      <c r="F30" s="5"/>
      <c r="G30" s="5">
        <v>175.88</v>
      </c>
      <c r="H30" s="5" t="s">
        <v>283</v>
      </c>
    </row>
    <row r="31" spans="3:8" ht="14.45" customHeight="1">
      <c r="C31" s="3">
        <v>43552</v>
      </c>
      <c r="D31" s="6" t="s">
        <v>200</v>
      </c>
      <c r="E31" s="5"/>
      <c r="F31" s="5"/>
      <c r="G31" s="5">
        <v>530.74</v>
      </c>
      <c r="H31" s="5" t="s">
        <v>282</v>
      </c>
    </row>
    <row r="32" spans="3:8" ht="14.45" customHeight="1">
      <c r="C32" s="3">
        <v>43643</v>
      </c>
      <c r="D32" s="6" t="s">
        <v>196</v>
      </c>
      <c r="E32" s="5"/>
      <c r="F32" s="5"/>
      <c r="G32" s="5">
        <v>571.5</v>
      </c>
      <c r="H32" s="5" t="s">
        <v>281</v>
      </c>
    </row>
    <row r="33" spans="2:8" ht="14.45" customHeight="1">
      <c r="C33" s="3"/>
      <c r="D33" s="6"/>
      <c r="E33" s="11"/>
      <c r="F33" s="11">
        <v>55.66</v>
      </c>
      <c r="G33" s="11">
        <v>20303.349999999999</v>
      </c>
      <c r="H33" s="11" t="s">
        <v>281</v>
      </c>
    </row>
    <row r="34" spans="2:8" ht="14.45" customHeight="1">
      <c r="B34" s="7" t="s">
        <v>29</v>
      </c>
      <c r="C34" s="7"/>
      <c r="D34" s="7"/>
      <c r="E34" s="7"/>
      <c r="F34" s="7"/>
      <c r="G34" s="7"/>
      <c r="H34" s="7"/>
    </row>
    <row r="35" spans="2:8" ht="14.45" customHeight="1">
      <c r="C35" s="4" t="s">
        <v>30</v>
      </c>
    </row>
    <row r="36" spans="2:8" ht="14.45" customHeight="1">
      <c r="C36" s="3">
        <v>43282</v>
      </c>
      <c r="D36" s="6" t="s">
        <v>31</v>
      </c>
      <c r="E36" s="5"/>
      <c r="F36" s="5"/>
      <c r="G36" s="5"/>
      <c r="H36" s="5" t="s">
        <v>32</v>
      </c>
    </row>
    <row r="37" spans="2:8" ht="14.45" customHeight="1">
      <c r="C37" s="3">
        <v>43307</v>
      </c>
      <c r="D37" s="6" t="s">
        <v>33</v>
      </c>
      <c r="E37" s="5"/>
      <c r="F37" s="5"/>
      <c r="G37" s="5">
        <v>150.74</v>
      </c>
      <c r="H37" s="5" t="s">
        <v>34</v>
      </c>
    </row>
    <row r="38" spans="2:8" ht="14.45" customHeight="1">
      <c r="C38" s="3">
        <v>43308</v>
      </c>
      <c r="D38" s="6" t="s">
        <v>35</v>
      </c>
      <c r="E38" s="5"/>
      <c r="F38" s="5">
        <v>560.74</v>
      </c>
      <c r="G38" s="5"/>
      <c r="H38" s="5" t="s">
        <v>36</v>
      </c>
    </row>
    <row r="39" spans="2:8" ht="14.45" customHeight="1">
      <c r="C39" s="3"/>
      <c r="D39" s="6"/>
      <c r="E39" s="11">
        <v>0</v>
      </c>
      <c r="F39" s="11">
        <v>560.74</v>
      </c>
      <c r="G39" s="11">
        <v>150.74</v>
      </c>
      <c r="H39" s="11" t="s">
        <v>36</v>
      </c>
    </row>
    <row r="40" spans="2:8" ht="14.45" customHeight="1">
      <c r="C40" s="4" t="s">
        <v>37</v>
      </c>
    </row>
    <row r="41" spans="2:8" ht="14.45" customHeight="1">
      <c r="C41" s="3">
        <v>43282</v>
      </c>
      <c r="D41" s="6" t="s">
        <v>31</v>
      </c>
      <c r="E41" s="5"/>
      <c r="F41" s="5"/>
      <c r="G41" s="5"/>
      <c r="H41" s="5" t="s">
        <v>38</v>
      </c>
    </row>
    <row r="42" spans="2:8" ht="14.45" customHeight="1">
      <c r="C42" s="3">
        <v>43307</v>
      </c>
      <c r="D42" s="6" t="s">
        <v>39</v>
      </c>
      <c r="E42" s="5"/>
      <c r="F42" s="5"/>
      <c r="G42" s="5">
        <v>391.45</v>
      </c>
      <c r="H42" s="5" t="s">
        <v>40</v>
      </c>
    </row>
    <row r="43" spans="2:8" ht="14.45" customHeight="1">
      <c r="C43" s="3">
        <v>43308</v>
      </c>
      <c r="D43" s="6" t="s">
        <v>23</v>
      </c>
      <c r="E43" s="5"/>
      <c r="F43" s="5">
        <v>703.45</v>
      </c>
      <c r="G43" s="5"/>
      <c r="H43" s="5" t="s">
        <v>36</v>
      </c>
    </row>
    <row r="44" spans="2:8" ht="14.45" customHeight="1">
      <c r="C44" s="3"/>
      <c r="D44" s="6"/>
      <c r="E44" s="11">
        <v>0</v>
      </c>
      <c r="F44" s="11">
        <v>703.45</v>
      </c>
      <c r="G44" s="11">
        <v>391.45</v>
      </c>
      <c r="H44" s="11" t="s">
        <v>36</v>
      </c>
    </row>
    <row r="45" spans="2:8" ht="14.45" customHeight="1">
      <c r="C45" s="4" t="s">
        <v>41</v>
      </c>
    </row>
    <row r="46" spans="2:8" ht="14.45" customHeight="1">
      <c r="C46" s="3">
        <v>43282</v>
      </c>
      <c r="D46" s="6" t="s">
        <v>31</v>
      </c>
      <c r="E46" s="5"/>
      <c r="F46" s="5"/>
      <c r="G46" s="5"/>
      <c r="H46" s="5" t="s">
        <v>42</v>
      </c>
    </row>
    <row r="47" spans="2:8" ht="14.45" customHeight="1">
      <c r="C47" s="3">
        <v>43307</v>
      </c>
      <c r="D47" s="6" t="s">
        <v>43</v>
      </c>
      <c r="E47" s="5"/>
      <c r="F47" s="5">
        <v>691.12</v>
      </c>
      <c r="G47" s="5"/>
      <c r="H47" s="5" t="s">
        <v>44</v>
      </c>
    </row>
    <row r="48" spans="2:8" ht="14.45" customHeight="1">
      <c r="C48" s="3">
        <v>43308</v>
      </c>
      <c r="D48" s="6" t="s">
        <v>45</v>
      </c>
      <c r="E48" s="5"/>
      <c r="F48" s="5">
        <v>348.38</v>
      </c>
      <c r="G48" s="5"/>
      <c r="H48" s="5" t="s">
        <v>36</v>
      </c>
    </row>
    <row r="49" spans="3:8" ht="14.45" customHeight="1">
      <c r="C49" s="3"/>
      <c r="D49" s="6"/>
      <c r="E49" s="11">
        <v>0</v>
      </c>
      <c r="F49" s="11">
        <v>1039.5</v>
      </c>
      <c r="G49" s="11"/>
      <c r="H49" s="11" t="s">
        <v>36</v>
      </c>
    </row>
    <row r="50" spans="3:8" ht="14.45" customHeight="1">
      <c r="C50" s="4" t="s">
        <v>46</v>
      </c>
    </row>
    <row r="51" spans="3:8" ht="14.45" customHeight="1">
      <c r="C51" s="3">
        <v>43282</v>
      </c>
      <c r="D51" s="6" t="s">
        <v>31</v>
      </c>
      <c r="E51" s="5"/>
      <c r="F51" s="5"/>
      <c r="G51" s="5"/>
      <c r="H51" s="5" t="s">
        <v>47</v>
      </c>
    </row>
    <row r="52" spans="3:8" ht="14.45" customHeight="1">
      <c r="C52" s="3">
        <v>43307</v>
      </c>
      <c r="D52" s="6" t="s">
        <v>48</v>
      </c>
      <c r="E52" s="5"/>
      <c r="F52" s="5"/>
      <c r="G52" s="5">
        <v>240.74</v>
      </c>
      <c r="H52" s="5" t="s">
        <v>14</v>
      </c>
    </row>
    <row r="53" spans="3:8" ht="14.45" customHeight="1">
      <c r="C53" s="3">
        <v>43307</v>
      </c>
      <c r="D53" s="6" t="s">
        <v>13</v>
      </c>
      <c r="E53" s="5"/>
      <c r="F53" s="5">
        <v>530.74</v>
      </c>
      <c r="G53" s="5"/>
      <c r="H53" s="5" t="s">
        <v>36</v>
      </c>
    </row>
    <row r="54" spans="3:8" ht="14.45" customHeight="1">
      <c r="C54" s="3"/>
      <c r="D54" s="6"/>
      <c r="E54" s="11">
        <v>0</v>
      </c>
      <c r="F54" s="11">
        <v>530.74</v>
      </c>
      <c r="G54" s="11">
        <v>240.74</v>
      </c>
      <c r="H54" s="11" t="s">
        <v>36</v>
      </c>
    </row>
    <row r="55" spans="3:8" ht="14.45" customHeight="1">
      <c r="C55" s="4" t="s">
        <v>49</v>
      </c>
    </row>
    <row r="56" spans="3:8" ht="14.45" customHeight="1">
      <c r="C56" s="3">
        <v>43282</v>
      </c>
      <c r="D56" s="6" t="s">
        <v>31</v>
      </c>
      <c r="E56" s="5"/>
      <c r="F56" s="5"/>
      <c r="G56" s="5"/>
      <c r="H56" s="5" t="s">
        <v>50</v>
      </c>
    </row>
    <row r="57" spans="3:8" ht="14.45" customHeight="1">
      <c r="C57" s="3">
        <v>43307</v>
      </c>
      <c r="D57" s="6" t="s">
        <v>51</v>
      </c>
      <c r="E57" s="5"/>
      <c r="F57" s="5"/>
      <c r="G57" s="5">
        <v>139.88</v>
      </c>
      <c r="H57" s="5" t="s">
        <v>52</v>
      </c>
    </row>
    <row r="58" spans="3:8" ht="14.45" customHeight="1">
      <c r="C58" s="3">
        <v>43307</v>
      </c>
      <c r="D58" s="6" t="s">
        <v>15</v>
      </c>
      <c r="E58" s="5"/>
      <c r="F58" s="5">
        <v>331.88</v>
      </c>
      <c r="G58" s="5"/>
      <c r="H58" s="5" t="s">
        <v>36</v>
      </c>
    </row>
    <row r="59" spans="3:8" ht="14.45" customHeight="1">
      <c r="C59" s="3"/>
      <c r="D59" s="6"/>
      <c r="E59" s="11">
        <v>0</v>
      </c>
      <c r="F59" s="11">
        <v>331.88</v>
      </c>
      <c r="G59" s="11">
        <v>139.88</v>
      </c>
      <c r="H59" s="11" t="s">
        <v>36</v>
      </c>
    </row>
    <row r="60" spans="3:8" ht="14.45" customHeight="1">
      <c r="C60" s="4" t="s">
        <v>53</v>
      </c>
    </row>
    <row r="61" spans="3:8" ht="14.45" customHeight="1">
      <c r="C61" s="3">
        <v>43282</v>
      </c>
      <c r="D61" s="6" t="s">
        <v>31</v>
      </c>
      <c r="E61" s="5"/>
      <c r="F61" s="5"/>
      <c r="G61" s="5"/>
      <c r="H61" s="5" t="s">
        <v>54</v>
      </c>
    </row>
    <row r="62" spans="3:8" ht="14.45" customHeight="1">
      <c r="C62" s="3">
        <v>43284</v>
      </c>
      <c r="D62" s="6" t="s">
        <v>55</v>
      </c>
      <c r="E62" s="5"/>
      <c r="F62" s="5"/>
      <c r="G62" s="5">
        <v>1629</v>
      </c>
      <c r="H62" s="5" t="s">
        <v>56</v>
      </c>
    </row>
    <row r="63" spans="3:8" ht="14.45" customHeight="1">
      <c r="C63" s="3">
        <v>43284</v>
      </c>
      <c r="D63" s="6" t="s">
        <v>55</v>
      </c>
      <c r="E63" s="5"/>
      <c r="F63" s="5"/>
      <c r="G63" s="5">
        <v>814.5</v>
      </c>
      <c r="H63" s="5" t="s">
        <v>57</v>
      </c>
    </row>
    <row r="64" spans="3:8" ht="14.45" customHeight="1">
      <c r="C64" s="3">
        <v>43285</v>
      </c>
      <c r="D64" s="6" t="s">
        <v>58</v>
      </c>
      <c r="E64" s="5"/>
      <c r="F64" s="5">
        <v>1228.5</v>
      </c>
      <c r="G64" s="5"/>
      <c r="H64" s="5" t="s">
        <v>59</v>
      </c>
    </row>
    <row r="65" spans="3:8" ht="14.45" customHeight="1">
      <c r="C65" s="3">
        <v>43285</v>
      </c>
      <c r="D65" s="6" t="s">
        <v>58</v>
      </c>
      <c r="E65" s="5"/>
      <c r="F65" s="5">
        <v>614.25</v>
      </c>
      <c r="G65" s="5"/>
      <c r="H65" s="5" t="s">
        <v>60</v>
      </c>
    </row>
    <row r="66" spans="3:8" ht="14.45" customHeight="1">
      <c r="C66" s="3">
        <v>43286</v>
      </c>
      <c r="D66" s="6" t="s">
        <v>55</v>
      </c>
      <c r="E66" s="5"/>
      <c r="F66" s="5"/>
      <c r="G66" s="5">
        <v>640.5</v>
      </c>
      <c r="H66" s="5" t="s">
        <v>61</v>
      </c>
    </row>
    <row r="67" spans="3:8" ht="14.45" customHeight="1">
      <c r="C67" s="3">
        <v>43286</v>
      </c>
      <c r="D67" s="6" t="s">
        <v>55</v>
      </c>
      <c r="E67" s="5"/>
      <c r="F67" s="5"/>
      <c r="G67" s="5">
        <v>320.25</v>
      </c>
      <c r="H67" s="5" t="s">
        <v>62</v>
      </c>
    </row>
    <row r="68" spans="3:8" ht="14.45" customHeight="1">
      <c r="C68" s="3">
        <v>43287</v>
      </c>
      <c r="D68" s="6" t="s">
        <v>58</v>
      </c>
      <c r="E68" s="5"/>
      <c r="F68" s="5">
        <v>1383</v>
      </c>
      <c r="G68" s="5"/>
      <c r="H68" s="5" t="s">
        <v>63</v>
      </c>
    </row>
    <row r="69" spans="3:8" ht="14.45" customHeight="1">
      <c r="C69" s="3">
        <v>43290</v>
      </c>
      <c r="D69" s="6" t="s">
        <v>58</v>
      </c>
      <c r="E69" s="5"/>
      <c r="F69" s="5">
        <v>2895</v>
      </c>
      <c r="G69" s="5"/>
      <c r="H69" s="5" t="s">
        <v>64</v>
      </c>
    </row>
    <row r="70" spans="3:8" ht="14.45" customHeight="1">
      <c r="C70" s="3">
        <v>43291</v>
      </c>
      <c r="D70" s="6" t="s">
        <v>58</v>
      </c>
      <c r="E70" s="5"/>
      <c r="F70" s="5">
        <v>312.75</v>
      </c>
      <c r="G70" s="5"/>
      <c r="H70" s="5" t="s">
        <v>65</v>
      </c>
    </row>
    <row r="71" spans="3:8" ht="14.45" customHeight="1">
      <c r="C71" s="3">
        <v>43292</v>
      </c>
      <c r="D71" s="6" t="s">
        <v>55</v>
      </c>
      <c r="E71" s="5"/>
      <c r="F71" s="5"/>
      <c r="G71" s="5">
        <v>1541.25</v>
      </c>
      <c r="H71" s="5" t="s">
        <v>66</v>
      </c>
    </row>
    <row r="72" spans="3:8" ht="14.45" customHeight="1">
      <c r="C72" s="3">
        <v>43293</v>
      </c>
      <c r="D72" s="6" t="s">
        <v>55</v>
      </c>
      <c r="E72" s="5"/>
      <c r="F72" s="5"/>
      <c r="G72" s="5">
        <v>1863.75</v>
      </c>
      <c r="H72" s="5" t="s">
        <v>67</v>
      </c>
    </row>
    <row r="73" spans="3:8" ht="14.45" customHeight="1">
      <c r="C73" s="3">
        <v>43294</v>
      </c>
      <c r="D73" s="6" t="s">
        <v>58</v>
      </c>
      <c r="E73" s="5"/>
      <c r="F73" s="5">
        <v>1760.25</v>
      </c>
      <c r="G73" s="5"/>
      <c r="H73" s="5" t="s">
        <v>68</v>
      </c>
    </row>
    <row r="74" spans="3:8" ht="14.45" customHeight="1">
      <c r="C74" s="3">
        <v>43297</v>
      </c>
      <c r="D74" s="6" t="s">
        <v>55</v>
      </c>
      <c r="E74" s="5"/>
      <c r="F74" s="5"/>
      <c r="G74" s="5">
        <v>1564.5</v>
      </c>
      <c r="H74" s="5" t="s">
        <v>69</v>
      </c>
    </row>
    <row r="75" spans="3:8" ht="14.45" customHeight="1">
      <c r="C75" s="3">
        <v>43298</v>
      </c>
      <c r="D75" s="6" t="s">
        <v>55</v>
      </c>
      <c r="E75" s="5"/>
      <c r="F75" s="5"/>
      <c r="G75" s="5">
        <v>1092.75</v>
      </c>
      <c r="H75" s="5" t="s">
        <v>70</v>
      </c>
    </row>
    <row r="76" spans="3:8" ht="14.45" customHeight="1">
      <c r="C76" s="3">
        <v>43299</v>
      </c>
      <c r="D76" s="6" t="s">
        <v>55</v>
      </c>
      <c r="E76" s="5"/>
      <c r="F76" s="5"/>
      <c r="G76" s="5">
        <v>2546.25</v>
      </c>
      <c r="H76" s="5" t="s">
        <v>71</v>
      </c>
    </row>
    <row r="77" spans="3:8" ht="14.45" customHeight="1">
      <c r="C77" s="3">
        <v>43300</v>
      </c>
      <c r="D77" s="6" t="s">
        <v>58</v>
      </c>
      <c r="E77" s="5"/>
      <c r="F77" s="5">
        <v>481.5</v>
      </c>
      <c r="G77" s="5"/>
      <c r="H77" s="5" t="s">
        <v>72</v>
      </c>
    </row>
    <row r="78" spans="3:8" ht="14.45" customHeight="1">
      <c r="C78" s="3">
        <v>43301</v>
      </c>
      <c r="D78" s="6" t="s">
        <v>58</v>
      </c>
      <c r="E78" s="5"/>
      <c r="F78" s="5">
        <v>153.6</v>
      </c>
      <c r="G78" s="5"/>
      <c r="H78" s="5" t="s">
        <v>73</v>
      </c>
    </row>
    <row r="79" spans="3:8" ht="14.45" customHeight="1">
      <c r="C79" s="3">
        <v>43304</v>
      </c>
      <c r="D79" s="6" t="s">
        <v>58</v>
      </c>
      <c r="E79" s="5"/>
      <c r="F79" s="5">
        <v>1932.15</v>
      </c>
      <c r="G79" s="5"/>
      <c r="H79" s="5" t="s">
        <v>74</v>
      </c>
    </row>
    <row r="80" spans="3:8" ht="14.45" customHeight="1">
      <c r="C80" s="3">
        <v>43305</v>
      </c>
      <c r="D80" s="6" t="s">
        <v>55</v>
      </c>
      <c r="E80" s="5"/>
      <c r="F80" s="5"/>
      <c r="G80" s="5">
        <v>2034.45</v>
      </c>
      <c r="H80" s="5" t="s">
        <v>75</v>
      </c>
    </row>
    <row r="81" spans="3:8" ht="14.45" customHeight="1">
      <c r="C81" s="3">
        <v>43306</v>
      </c>
      <c r="D81" s="6" t="s">
        <v>58</v>
      </c>
      <c r="E81" s="5"/>
      <c r="F81" s="5">
        <v>472.95</v>
      </c>
      <c r="G81" s="5"/>
      <c r="H81" s="5" t="s">
        <v>76</v>
      </c>
    </row>
    <row r="82" spans="3:8" ht="14.45" customHeight="1">
      <c r="C82" s="3">
        <v>43307</v>
      </c>
      <c r="D82" s="6" t="s">
        <v>55</v>
      </c>
      <c r="E82" s="5"/>
      <c r="F82" s="5"/>
      <c r="G82" s="5">
        <v>1263.5999999999999</v>
      </c>
      <c r="H82" s="5" t="s">
        <v>77</v>
      </c>
    </row>
    <row r="83" spans="3:8" ht="14.45" customHeight="1">
      <c r="C83" s="3">
        <v>43308</v>
      </c>
      <c r="D83" s="6" t="s">
        <v>55</v>
      </c>
      <c r="E83" s="5"/>
      <c r="F83" s="5"/>
      <c r="G83" s="5">
        <v>13067.96</v>
      </c>
      <c r="H83" s="5" t="s">
        <v>78</v>
      </c>
    </row>
    <row r="84" spans="3:8" ht="14.45" customHeight="1">
      <c r="C84" s="3">
        <v>43308</v>
      </c>
      <c r="D84" s="6" t="s">
        <v>79</v>
      </c>
      <c r="E84" s="5"/>
      <c r="F84" s="5">
        <v>1152.3599999999999</v>
      </c>
      <c r="G84" s="5"/>
      <c r="H84" s="5" t="s">
        <v>80</v>
      </c>
    </row>
    <row r="85" spans="3:8" ht="14.45" customHeight="1">
      <c r="C85" s="3">
        <v>43311</v>
      </c>
      <c r="D85" s="6" t="s">
        <v>58</v>
      </c>
      <c r="E85" s="5"/>
      <c r="F85" s="5">
        <v>4493.6400000000003</v>
      </c>
      <c r="G85" s="5"/>
      <c r="H85" s="5" t="s">
        <v>81</v>
      </c>
    </row>
    <row r="86" spans="3:8" ht="14.45" customHeight="1">
      <c r="C86" s="3">
        <v>43311</v>
      </c>
      <c r="D86" s="6" t="s">
        <v>82</v>
      </c>
      <c r="E86" s="5"/>
      <c r="F86" s="5">
        <v>2622.86</v>
      </c>
      <c r="G86" s="5"/>
      <c r="H86" s="5" t="s">
        <v>83</v>
      </c>
    </row>
    <row r="87" spans="3:8" ht="14.45" customHeight="1">
      <c r="C87" s="3">
        <v>43311</v>
      </c>
      <c r="D87" s="6" t="s">
        <v>84</v>
      </c>
      <c r="E87" s="5"/>
      <c r="F87" s="5"/>
      <c r="G87" s="5">
        <v>6.94</v>
      </c>
      <c r="H87" s="5" t="s">
        <v>85</v>
      </c>
    </row>
    <row r="88" spans="3:8" ht="14.45" customHeight="1">
      <c r="C88" s="3">
        <v>43312</v>
      </c>
      <c r="D88" s="6" t="s">
        <v>55</v>
      </c>
      <c r="E88" s="5"/>
      <c r="F88" s="5"/>
      <c r="G88" s="5">
        <v>8268.86</v>
      </c>
      <c r="H88" s="5" t="s">
        <v>36</v>
      </c>
    </row>
    <row r="89" spans="3:8" ht="14.45" customHeight="1">
      <c r="C89" s="3">
        <v>43329</v>
      </c>
      <c r="D89" s="6" t="s">
        <v>58</v>
      </c>
      <c r="E89" s="5"/>
      <c r="F89" s="5">
        <v>3.85</v>
      </c>
      <c r="G89" s="5"/>
      <c r="H89" s="5" t="s">
        <v>86</v>
      </c>
    </row>
    <row r="90" spans="3:8" ht="14.45" customHeight="1">
      <c r="C90" s="3">
        <v>43335</v>
      </c>
      <c r="D90" s="6" t="s">
        <v>58</v>
      </c>
      <c r="E90" s="5"/>
      <c r="F90" s="5">
        <v>1.65</v>
      </c>
      <c r="G90" s="5"/>
      <c r="H90" s="5" t="s">
        <v>87</v>
      </c>
    </row>
    <row r="91" spans="3:8" ht="14.45" customHeight="1">
      <c r="C91" s="3">
        <v>43340</v>
      </c>
      <c r="D91" s="6" t="s">
        <v>88</v>
      </c>
      <c r="E91" s="5"/>
      <c r="F91" s="5">
        <v>1.65</v>
      </c>
      <c r="G91" s="5"/>
      <c r="H91" s="5" t="s">
        <v>89</v>
      </c>
    </row>
    <row r="92" spans="3:8" ht="14.45" customHeight="1">
      <c r="C92" s="3">
        <v>43426</v>
      </c>
      <c r="D92" s="6" t="s">
        <v>90</v>
      </c>
      <c r="E92" s="5"/>
      <c r="F92" s="5">
        <v>0.6</v>
      </c>
      <c r="G92" s="5"/>
      <c r="H92" s="5" t="s">
        <v>91</v>
      </c>
    </row>
    <row r="93" spans="3:8" ht="14.45" customHeight="1">
      <c r="C93" s="3">
        <v>43521</v>
      </c>
      <c r="D93" s="6" t="s">
        <v>202</v>
      </c>
      <c r="E93" s="5"/>
      <c r="F93" s="5">
        <v>530.74</v>
      </c>
      <c r="G93" s="5"/>
      <c r="H93" s="5" t="s">
        <v>280</v>
      </c>
    </row>
    <row r="94" spans="3:8" ht="14.45" customHeight="1">
      <c r="C94" s="3">
        <v>43522</v>
      </c>
      <c r="D94" s="6" t="s">
        <v>279</v>
      </c>
      <c r="E94" s="5"/>
      <c r="F94" s="5">
        <v>2352.2600000000002</v>
      </c>
      <c r="G94" s="5"/>
      <c r="H94" s="5" t="s">
        <v>278</v>
      </c>
    </row>
    <row r="95" spans="3:8" ht="14.45" customHeight="1">
      <c r="C95" s="3">
        <v>43523</v>
      </c>
      <c r="D95" s="6" t="s">
        <v>277</v>
      </c>
      <c r="E95" s="5"/>
      <c r="F95" s="5"/>
      <c r="G95" s="5">
        <v>488</v>
      </c>
      <c r="H95" s="5" t="s">
        <v>276</v>
      </c>
    </row>
    <row r="96" spans="3:8" ht="14.45" customHeight="1">
      <c r="C96" s="3">
        <v>43524</v>
      </c>
      <c r="D96" s="6" t="s">
        <v>275</v>
      </c>
      <c r="E96" s="5"/>
      <c r="F96" s="5">
        <v>239</v>
      </c>
      <c r="G96" s="5"/>
      <c r="H96" s="5" t="s">
        <v>274</v>
      </c>
    </row>
    <row r="97" spans="3:10" ht="14.45" customHeight="1">
      <c r="C97" s="3">
        <v>43525</v>
      </c>
      <c r="D97" s="6" t="s">
        <v>273</v>
      </c>
      <c r="E97" s="5"/>
      <c r="F97" s="5">
        <v>161</v>
      </c>
      <c r="G97" s="5"/>
      <c r="H97" s="5" t="s">
        <v>272</v>
      </c>
    </row>
    <row r="98" spans="3:10" ht="14.45" customHeight="1">
      <c r="C98" s="3">
        <v>43528</v>
      </c>
      <c r="D98" s="6" t="s">
        <v>271</v>
      </c>
      <c r="E98" s="5"/>
      <c r="F98" s="5">
        <v>916.5</v>
      </c>
      <c r="G98" s="5"/>
      <c r="H98" s="5" t="s">
        <v>270</v>
      </c>
    </row>
    <row r="99" spans="3:10" ht="14.45" customHeight="1">
      <c r="C99" s="3">
        <v>43529</v>
      </c>
      <c r="D99" s="6" t="s">
        <v>269</v>
      </c>
      <c r="E99" s="5"/>
      <c r="F99" s="5"/>
      <c r="G99" s="5">
        <v>3711.5</v>
      </c>
      <c r="H99" s="5" t="s">
        <v>91</v>
      </c>
    </row>
    <row r="100" spans="3:10" ht="14.45" customHeight="1">
      <c r="C100" s="3"/>
      <c r="D100" s="6"/>
      <c r="E100" s="11">
        <v>0</v>
      </c>
      <c r="F100" s="11">
        <v>23710.06</v>
      </c>
      <c r="G100" s="11">
        <v>40854.06</v>
      </c>
      <c r="H100" s="11" t="s">
        <v>91</v>
      </c>
    </row>
    <row r="101" spans="3:10" ht="14.45" customHeight="1">
      <c r="C101" s="4" t="s">
        <v>92</v>
      </c>
    </row>
    <row r="102" spans="3:10" ht="14.45" customHeight="1">
      <c r="C102" s="3">
        <v>43282</v>
      </c>
      <c r="D102" s="6" t="s">
        <v>31</v>
      </c>
      <c r="E102" s="5"/>
      <c r="F102" s="5"/>
      <c r="G102" s="5"/>
      <c r="H102" s="5" t="s">
        <v>93</v>
      </c>
    </row>
    <row r="103" spans="3:10" ht="14.45" customHeight="1">
      <c r="C103" s="3">
        <v>43307</v>
      </c>
      <c r="D103" s="6" t="s">
        <v>94</v>
      </c>
      <c r="E103" s="5"/>
      <c r="F103" s="5"/>
      <c r="G103" s="5">
        <v>194.74</v>
      </c>
      <c r="H103" s="5" t="s">
        <v>95</v>
      </c>
    </row>
    <row r="104" spans="3:10" ht="14.45" customHeight="1">
      <c r="C104" s="3">
        <v>43307</v>
      </c>
      <c r="D104" s="6" t="s">
        <v>17</v>
      </c>
      <c r="E104" s="5"/>
      <c r="F104" s="5">
        <v>344.74</v>
      </c>
      <c r="G104" s="5"/>
      <c r="H104" s="5" t="s">
        <v>36</v>
      </c>
    </row>
    <row r="105" spans="3:10" ht="14.45" customHeight="1">
      <c r="C105" s="3"/>
      <c r="D105" s="6"/>
      <c r="E105" s="11">
        <v>0</v>
      </c>
      <c r="F105" s="11">
        <v>344.74</v>
      </c>
      <c r="G105" s="11">
        <v>194.74</v>
      </c>
      <c r="H105" s="11" t="s">
        <v>36</v>
      </c>
    </row>
    <row r="106" spans="3:10" ht="14.45" customHeight="1">
      <c r="C106" s="4" t="s">
        <v>96</v>
      </c>
    </row>
    <row r="107" spans="3:10" ht="14.45" customHeight="1">
      <c r="C107" s="3">
        <v>43308</v>
      </c>
      <c r="D107" s="6" t="s">
        <v>79</v>
      </c>
      <c r="E107" s="5"/>
      <c r="F107" s="5"/>
      <c r="G107" s="5">
        <v>1152.3599999999999</v>
      </c>
      <c r="H107" s="5" t="s">
        <v>97</v>
      </c>
    </row>
    <row r="108" spans="3:10" ht="14.45" customHeight="1">
      <c r="C108" s="3">
        <v>43311</v>
      </c>
      <c r="D108" s="6" t="s">
        <v>82</v>
      </c>
      <c r="E108" s="5"/>
      <c r="F108" s="5"/>
      <c r="G108" s="5">
        <v>2622.86</v>
      </c>
      <c r="H108" s="16" t="s">
        <v>98</v>
      </c>
    </row>
    <row r="109" spans="3:10" ht="14.45" customHeight="1">
      <c r="C109" s="3">
        <v>43321</v>
      </c>
      <c r="D109" s="6" t="s">
        <v>268</v>
      </c>
      <c r="E109" s="5"/>
      <c r="F109" s="16">
        <v>842.91</v>
      </c>
      <c r="G109" s="5"/>
      <c r="H109" s="5" t="s">
        <v>267</v>
      </c>
    </row>
    <row r="110" spans="3:10" ht="14.45" customHeight="1">
      <c r="C110" s="3">
        <v>43322</v>
      </c>
      <c r="D110" s="24" t="s">
        <v>99</v>
      </c>
      <c r="E110" s="5"/>
      <c r="F110" s="5"/>
      <c r="G110" s="5">
        <v>310.74</v>
      </c>
      <c r="H110" s="5" t="s">
        <v>266</v>
      </c>
    </row>
    <row r="111" spans="3:10" ht="14.45" customHeight="1">
      <c r="C111" s="3">
        <v>43325</v>
      </c>
      <c r="D111" s="24" t="s">
        <v>100</v>
      </c>
      <c r="E111" s="5"/>
      <c r="F111" s="5"/>
      <c r="G111" s="5">
        <v>402.91</v>
      </c>
      <c r="H111" s="16" t="s">
        <v>265</v>
      </c>
      <c r="J111" s="25"/>
    </row>
    <row r="112" spans="3:10" ht="14.45" customHeight="1">
      <c r="C112" s="3">
        <v>43328</v>
      </c>
      <c r="D112" s="6" t="s">
        <v>101</v>
      </c>
      <c r="E112" s="5"/>
      <c r="F112" s="5">
        <v>383.59</v>
      </c>
      <c r="G112" s="5"/>
      <c r="H112" s="16" t="s">
        <v>264</v>
      </c>
    </row>
    <row r="113" spans="3:8" ht="14.45" customHeight="1">
      <c r="C113" s="3">
        <v>43334</v>
      </c>
      <c r="D113" s="6" t="s">
        <v>102</v>
      </c>
      <c r="E113" s="5"/>
      <c r="F113" s="5">
        <v>479.31</v>
      </c>
      <c r="G113" s="5"/>
      <c r="H113" s="16" t="s">
        <v>263</v>
      </c>
    </row>
    <row r="114" spans="3:8" ht="14.45" customHeight="1">
      <c r="C114" s="3">
        <v>43335</v>
      </c>
      <c r="D114" s="6" t="s">
        <v>24</v>
      </c>
      <c r="E114" s="5"/>
      <c r="F114" s="5">
        <v>310.74</v>
      </c>
      <c r="G114" s="5"/>
      <c r="H114" s="5" t="s">
        <v>262</v>
      </c>
    </row>
    <row r="115" spans="3:8" ht="14.45" customHeight="1">
      <c r="C115" s="3">
        <v>43335</v>
      </c>
      <c r="D115" s="6" t="s">
        <v>25</v>
      </c>
      <c r="E115" s="5"/>
      <c r="F115" s="5">
        <v>172.17</v>
      </c>
      <c r="G115" s="5"/>
      <c r="H115" s="5" t="s">
        <v>261</v>
      </c>
    </row>
    <row r="116" spans="3:8" ht="14.45" customHeight="1">
      <c r="C116" s="3">
        <v>43335</v>
      </c>
      <c r="D116" s="6" t="s">
        <v>26</v>
      </c>
      <c r="E116" s="5"/>
      <c r="F116" s="5">
        <v>230.74</v>
      </c>
      <c r="G116" s="5"/>
      <c r="H116" s="16" t="s">
        <v>260</v>
      </c>
    </row>
    <row r="117" spans="3:8" ht="14.45" customHeight="1">
      <c r="C117" s="3">
        <v>43339</v>
      </c>
      <c r="D117" s="6" t="s">
        <v>257</v>
      </c>
      <c r="E117" s="5"/>
      <c r="F117" s="16">
        <v>374.31</v>
      </c>
      <c r="G117" s="5"/>
      <c r="H117" s="16">
        <f>2069.41-F117+G117</f>
        <v>1695.1</v>
      </c>
    </row>
    <row r="118" spans="3:8" ht="14.45" customHeight="1">
      <c r="C118" s="3">
        <v>43341</v>
      </c>
      <c r="D118" s="6" t="s">
        <v>103</v>
      </c>
      <c r="E118" s="5"/>
      <c r="F118" s="5"/>
      <c r="G118" s="5">
        <v>329.31</v>
      </c>
      <c r="H118" s="16">
        <f>H117+G118</f>
        <v>2024.4099999999999</v>
      </c>
    </row>
    <row r="119" spans="3:8" ht="14.45" customHeight="1">
      <c r="C119" s="3">
        <v>43342</v>
      </c>
      <c r="D119" s="6" t="s">
        <v>259</v>
      </c>
      <c r="E119" s="5"/>
      <c r="F119" s="5">
        <v>260.22000000000003</v>
      </c>
      <c r="G119" s="5"/>
      <c r="H119" s="5">
        <f>H118-F119-F120</f>
        <v>1284.8799999999999</v>
      </c>
    </row>
    <row r="120" spans="3:8" ht="14.45" customHeight="1">
      <c r="C120" s="3">
        <v>43342</v>
      </c>
      <c r="D120" s="6" t="s">
        <v>258</v>
      </c>
      <c r="E120" s="5"/>
      <c r="F120" s="5">
        <v>479.31</v>
      </c>
      <c r="G120" s="5"/>
      <c r="H120" s="5">
        <f>H119+G120-F120</f>
        <v>805.56999999999994</v>
      </c>
    </row>
    <row r="121" spans="3:8" ht="14.45" customHeight="1">
      <c r="G121" s="5"/>
      <c r="H121" s="5">
        <f t="shared" ref="H121:H123" si="0">H120+G121-F121</f>
        <v>805.56999999999994</v>
      </c>
    </row>
    <row r="122" spans="3:8" ht="14.45" customHeight="1">
      <c r="C122" s="3">
        <v>43339</v>
      </c>
      <c r="D122" s="24" t="s">
        <v>256</v>
      </c>
      <c r="E122" s="5"/>
      <c r="F122" s="5">
        <v>1078.1400000000001</v>
      </c>
      <c r="G122" s="5"/>
      <c r="H122" s="5">
        <f t="shared" si="0"/>
        <v>-272.57000000000016</v>
      </c>
    </row>
    <row r="123" spans="3:8" ht="14.45" customHeight="1">
      <c r="C123" s="3">
        <v>43343</v>
      </c>
      <c r="D123" s="6" t="s">
        <v>104</v>
      </c>
      <c r="E123" s="5"/>
      <c r="F123" s="5"/>
      <c r="G123" s="5">
        <v>390.74</v>
      </c>
      <c r="H123" s="5">
        <f t="shared" si="0"/>
        <v>118.16999999999985</v>
      </c>
    </row>
    <row r="124" spans="3:8" ht="14.45" customHeight="1">
      <c r="C124" s="3">
        <v>43354</v>
      </c>
      <c r="D124" s="6" t="s">
        <v>105</v>
      </c>
      <c r="E124" s="5"/>
      <c r="F124" s="5"/>
      <c r="G124" s="5">
        <v>646.1</v>
      </c>
      <c r="H124" s="5" t="s">
        <v>255</v>
      </c>
    </row>
    <row r="125" spans="3:8" ht="14.45" customHeight="1">
      <c r="C125" s="3">
        <v>43362</v>
      </c>
      <c r="D125" s="6" t="s">
        <v>106</v>
      </c>
      <c r="E125" s="5"/>
      <c r="F125" s="5"/>
      <c r="G125" s="5">
        <v>842.48</v>
      </c>
      <c r="H125" s="5" t="s">
        <v>254</v>
      </c>
    </row>
    <row r="126" spans="3:8" ht="14.45" customHeight="1">
      <c r="C126" s="3">
        <v>43364</v>
      </c>
      <c r="D126" s="6" t="s">
        <v>107</v>
      </c>
      <c r="E126" s="5"/>
      <c r="F126" s="5"/>
      <c r="G126" s="5">
        <v>511.88</v>
      </c>
      <c r="H126" s="5" t="s">
        <v>253</v>
      </c>
    </row>
    <row r="127" spans="3:8" ht="14.45" customHeight="1">
      <c r="C127" s="3">
        <v>43367</v>
      </c>
      <c r="D127" s="6" t="s">
        <v>108</v>
      </c>
      <c r="E127" s="5"/>
      <c r="F127" s="5"/>
      <c r="G127" s="5">
        <v>430.45</v>
      </c>
      <c r="H127" s="5" t="s">
        <v>252</v>
      </c>
    </row>
    <row r="128" spans="3:8" ht="14.45" customHeight="1">
      <c r="C128" s="3">
        <v>43370</v>
      </c>
      <c r="D128" s="6" t="s">
        <v>27</v>
      </c>
      <c r="E128" s="5"/>
      <c r="F128" s="5">
        <v>1076.79</v>
      </c>
      <c r="G128" s="5"/>
      <c r="H128" s="5" t="s">
        <v>251</v>
      </c>
    </row>
    <row r="129" spans="3:8" ht="14.45" customHeight="1">
      <c r="C129" s="3">
        <v>43370</v>
      </c>
      <c r="D129" s="6" t="s">
        <v>109</v>
      </c>
      <c r="E129" s="5"/>
      <c r="F129" s="5"/>
      <c r="G129" s="5">
        <v>350.74</v>
      </c>
      <c r="H129" s="5" t="s">
        <v>250</v>
      </c>
    </row>
    <row r="130" spans="3:8" ht="14.45" customHeight="1">
      <c r="C130" s="3">
        <v>43381</v>
      </c>
      <c r="D130" s="6" t="s">
        <v>110</v>
      </c>
      <c r="E130" s="5"/>
      <c r="F130" s="5"/>
      <c r="G130" s="5">
        <v>269.31</v>
      </c>
      <c r="H130" s="5" t="s">
        <v>249</v>
      </c>
    </row>
    <row r="131" spans="3:8" ht="14.45" customHeight="1">
      <c r="C131" s="3">
        <v>43382</v>
      </c>
      <c r="D131" s="6" t="s">
        <v>111</v>
      </c>
      <c r="E131" s="5"/>
      <c r="F131" s="5"/>
      <c r="G131" s="5">
        <v>430.74</v>
      </c>
      <c r="H131" s="5" t="s">
        <v>248</v>
      </c>
    </row>
    <row r="132" spans="3:8" ht="14.45" customHeight="1">
      <c r="C132" s="3">
        <v>43398</v>
      </c>
      <c r="D132" s="6" t="s">
        <v>247</v>
      </c>
      <c r="E132" s="5"/>
      <c r="F132" s="5">
        <v>3481.7</v>
      </c>
      <c r="G132" s="5"/>
      <c r="H132" s="5" t="s">
        <v>195</v>
      </c>
    </row>
    <row r="133" spans="3:8" ht="14.45" customHeight="1">
      <c r="C133" s="3">
        <v>43402</v>
      </c>
      <c r="D133" s="6" t="s">
        <v>112</v>
      </c>
      <c r="E133" s="5"/>
      <c r="F133" s="5"/>
      <c r="G133" s="5">
        <v>740.45</v>
      </c>
      <c r="H133" s="5" t="s">
        <v>246</v>
      </c>
    </row>
    <row r="134" spans="3:8" ht="14.45" customHeight="1">
      <c r="C134" s="3">
        <v>43406</v>
      </c>
      <c r="D134" s="6" t="s">
        <v>113</v>
      </c>
      <c r="E134" s="5"/>
      <c r="F134" s="5"/>
      <c r="G134" s="5">
        <v>479.31</v>
      </c>
      <c r="H134" s="5" t="s">
        <v>245</v>
      </c>
    </row>
    <row r="135" spans="3:8" ht="14.45" customHeight="1">
      <c r="C135" s="3">
        <v>43411</v>
      </c>
      <c r="D135" s="6" t="s">
        <v>244</v>
      </c>
      <c r="E135" s="5"/>
      <c r="F135" s="5"/>
      <c r="G135" s="5">
        <v>1280.07</v>
      </c>
      <c r="H135" s="5" t="s">
        <v>243</v>
      </c>
    </row>
    <row r="136" spans="3:8" ht="14.45" customHeight="1">
      <c r="C136" s="3">
        <v>43412</v>
      </c>
      <c r="D136" s="6" t="s">
        <v>114</v>
      </c>
      <c r="E136" s="5"/>
      <c r="F136" s="5"/>
      <c r="G136" s="5">
        <v>366.1</v>
      </c>
      <c r="H136" s="5" t="s">
        <v>242</v>
      </c>
    </row>
    <row r="137" spans="3:8" ht="14.45" customHeight="1">
      <c r="C137" s="3">
        <v>43413</v>
      </c>
      <c r="D137" s="6" t="s">
        <v>115</v>
      </c>
      <c r="E137" s="5"/>
      <c r="F137" s="5"/>
      <c r="G137" s="5">
        <v>1220.07</v>
      </c>
      <c r="H137" s="5" t="s">
        <v>241</v>
      </c>
    </row>
    <row r="138" spans="3:8" ht="14.45" customHeight="1">
      <c r="C138" s="3">
        <v>43433</v>
      </c>
      <c r="D138" s="6" t="s">
        <v>28</v>
      </c>
      <c r="E138" s="5"/>
      <c r="F138" s="5">
        <v>4086</v>
      </c>
      <c r="G138" s="5"/>
      <c r="H138" s="5" t="s">
        <v>195</v>
      </c>
    </row>
    <row r="139" spans="3:8" ht="14.45" customHeight="1">
      <c r="C139" s="3">
        <v>43437</v>
      </c>
      <c r="D139" s="6" t="s">
        <v>116</v>
      </c>
      <c r="E139" s="5"/>
      <c r="F139" s="5"/>
      <c r="G139" s="5">
        <v>1002.21</v>
      </c>
      <c r="H139" s="5" t="s">
        <v>240</v>
      </c>
    </row>
    <row r="140" spans="3:8" ht="14.45" customHeight="1">
      <c r="C140" s="3">
        <v>43438</v>
      </c>
      <c r="D140" s="6" t="s">
        <v>239</v>
      </c>
      <c r="E140" s="5"/>
      <c r="F140" s="5"/>
      <c r="G140" s="5">
        <v>350.74</v>
      </c>
      <c r="H140" s="5" t="s">
        <v>238</v>
      </c>
    </row>
    <row r="141" spans="3:8" ht="14.45" customHeight="1">
      <c r="C141" s="3">
        <v>43441</v>
      </c>
      <c r="D141" s="6" t="s">
        <v>237</v>
      </c>
      <c r="E141" s="5"/>
      <c r="F141" s="5"/>
      <c r="G141" s="5">
        <v>498.45</v>
      </c>
      <c r="H141" s="5" t="s">
        <v>236</v>
      </c>
    </row>
    <row r="142" spans="3:8" ht="14.45" customHeight="1">
      <c r="C142" s="3">
        <v>43444</v>
      </c>
      <c r="D142" s="6" t="s">
        <v>235</v>
      </c>
      <c r="E142" s="5"/>
      <c r="F142" s="5"/>
      <c r="G142" s="5">
        <v>179.94</v>
      </c>
      <c r="H142" s="5" t="s">
        <v>234</v>
      </c>
    </row>
    <row r="143" spans="3:8" ht="14.45" customHeight="1">
      <c r="C143" s="3">
        <v>43445</v>
      </c>
      <c r="D143" s="6" t="s">
        <v>233</v>
      </c>
      <c r="E143" s="5"/>
      <c r="F143" s="5"/>
      <c r="G143" s="5">
        <v>310.74</v>
      </c>
      <c r="H143" s="5" t="s">
        <v>232</v>
      </c>
    </row>
    <row r="144" spans="3:8" ht="14.45" customHeight="1">
      <c r="C144" s="3">
        <v>43454</v>
      </c>
      <c r="D144" s="6" t="s">
        <v>231</v>
      </c>
      <c r="E144" s="5"/>
      <c r="F144" s="5">
        <v>2107.5</v>
      </c>
      <c r="G144" s="5"/>
      <c r="H144" s="5" t="s">
        <v>230</v>
      </c>
    </row>
    <row r="145" spans="3:8" ht="14.45" customHeight="1">
      <c r="C145" s="3">
        <v>43461</v>
      </c>
      <c r="D145" s="6" t="s">
        <v>229</v>
      </c>
      <c r="E145" s="5"/>
      <c r="F145" s="5">
        <v>176.2</v>
      </c>
      <c r="G145" s="5"/>
      <c r="H145" s="5" t="s">
        <v>228</v>
      </c>
    </row>
    <row r="146" spans="3:8" ht="14.45" customHeight="1">
      <c r="C146" s="3">
        <v>43462</v>
      </c>
      <c r="D146" s="6" t="s">
        <v>227</v>
      </c>
      <c r="E146" s="5"/>
      <c r="F146" s="5"/>
      <c r="G146" s="5">
        <v>703.1</v>
      </c>
      <c r="H146" s="5" t="s">
        <v>226</v>
      </c>
    </row>
    <row r="147" spans="3:8" ht="14.45" customHeight="1">
      <c r="C147" s="3">
        <v>43465</v>
      </c>
      <c r="D147" s="6" t="s">
        <v>225</v>
      </c>
      <c r="E147" s="5"/>
      <c r="F147" s="5"/>
      <c r="G147" s="5">
        <v>924.35</v>
      </c>
      <c r="H147" s="5" t="s">
        <v>224</v>
      </c>
    </row>
    <row r="148" spans="3:8" ht="14.45" customHeight="1">
      <c r="C148" s="3">
        <v>43489</v>
      </c>
      <c r="D148" s="6" t="s">
        <v>223</v>
      </c>
      <c r="E148" s="5"/>
      <c r="F148" s="5"/>
      <c r="G148" s="5">
        <v>175.88</v>
      </c>
      <c r="H148" s="5" t="s">
        <v>222</v>
      </c>
    </row>
    <row r="149" spans="3:8" ht="14.45" customHeight="1">
      <c r="C149" s="3">
        <v>43489</v>
      </c>
      <c r="D149" s="6" t="s">
        <v>221</v>
      </c>
      <c r="E149" s="5"/>
      <c r="F149" s="5">
        <v>235.45</v>
      </c>
      <c r="G149" s="5"/>
      <c r="H149" s="5" t="s">
        <v>220</v>
      </c>
    </row>
    <row r="150" spans="3:8" ht="14.45" customHeight="1">
      <c r="C150" s="3">
        <v>43489</v>
      </c>
      <c r="D150" s="6" t="s">
        <v>219</v>
      </c>
      <c r="E150" s="5"/>
      <c r="F150" s="5">
        <v>410.45</v>
      </c>
      <c r="G150" s="5"/>
      <c r="H150" s="5" t="s">
        <v>218</v>
      </c>
    </row>
    <row r="151" spans="3:8" ht="14.45" customHeight="1">
      <c r="C151" s="3">
        <v>43489</v>
      </c>
      <c r="D151" s="6" t="s">
        <v>217</v>
      </c>
      <c r="E151" s="5"/>
      <c r="F151" s="5">
        <v>278.45</v>
      </c>
      <c r="G151" s="5"/>
      <c r="H151" s="5" t="s">
        <v>216</v>
      </c>
    </row>
    <row r="152" spans="3:8" ht="14.45" customHeight="1">
      <c r="C152" s="3">
        <v>43489</v>
      </c>
      <c r="D152" s="6" t="s">
        <v>215</v>
      </c>
      <c r="E152" s="5"/>
      <c r="F152" s="5">
        <v>761.48</v>
      </c>
      <c r="G152" s="5"/>
      <c r="H152" s="5" t="s">
        <v>204</v>
      </c>
    </row>
    <row r="153" spans="3:8" ht="14.45" customHeight="1">
      <c r="C153" s="3">
        <v>43494</v>
      </c>
      <c r="D153" s="6" t="s">
        <v>214</v>
      </c>
      <c r="E153" s="5"/>
      <c r="F153" s="5"/>
      <c r="G153" s="5">
        <v>820.74</v>
      </c>
      <c r="H153" s="5" t="s">
        <v>213</v>
      </c>
    </row>
    <row r="154" spans="3:8" ht="14.45" customHeight="1">
      <c r="C154" s="3">
        <v>43495</v>
      </c>
      <c r="D154" s="6" t="s">
        <v>212</v>
      </c>
      <c r="E154" s="5"/>
      <c r="F154" s="5"/>
      <c r="G154" s="5">
        <v>690.74</v>
      </c>
      <c r="H154" s="5" t="s">
        <v>208</v>
      </c>
    </row>
    <row r="155" spans="3:8" ht="14.45" customHeight="1">
      <c r="C155" s="3">
        <v>43496</v>
      </c>
      <c r="D155" s="6" t="s">
        <v>211</v>
      </c>
      <c r="E155" s="5"/>
      <c r="F155" s="5"/>
      <c r="G155" s="5">
        <v>366.1</v>
      </c>
      <c r="H155" s="5" t="s">
        <v>210</v>
      </c>
    </row>
    <row r="156" spans="3:8" ht="14.45" customHeight="1">
      <c r="C156" s="3">
        <v>43510</v>
      </c>
      <c r="D156" s="6" t="s">
        <v>209</v>
      </c>
      <c r="E156" s="5"/>
      <c r="F156" s="5">
        <v>366.1</v>
      </c>
      <c r="G156" s="5"/>
      <c r="H156" s="5" t="s">
        <v>208</v>
      </c>
    </row>
    <row r="157" spans="3:8" ht="14.45" customHeight="1">
      <c r="C157" s="3">
        <v>43517</v>
      </c>
      <c r="D157" s="6" t="s">
        <v>207</v>
      </c>
      <c r="E157" s="5"/>
      <c r="F157" s="5">
        <v>820.74</v>
      </c>
      <c r="G157" s="5"/>
      <c r="H157" s="5" t="s">
        <v>206</v>
      </c>
    </row>
    <row r="158" spans="3:8" ht="14.45" customHeight="1">
      <c r="C158" s="3">
        <v>43517</v>
      </c>
      <c r="D158" s="6" t="s">
        <v>205</v>
      </c>
      <c r="E158" s="5"/>
      <c r="F158" s="5">
        <v>690.74</v>
      </c>
      <c r="G158" s="5"/>
      <c r="H158" s="5" t="s">
        <v>204</v>
      </c>
    </row>
    <row r="159" spans="3:8" ht="14.45" customHeight="1">
      <c r="C159" s="3">
        <v>43517</v>
      </c>
      <c r="D159" s="6" t="s">
        <v>203</v>
      </c>
      <c r="E159" s="5"/>
      <c r="F159" s="5">
        <v>175.88</v>
      </c>
      <c r="G159" s="5"/>
      <c r="H159" s="5" t="s">
        <v>195</v>
      </c>
    </row>
    <row r="160" spans="3:8" ht="14.45" customHeight="1">
      <c r="C160" s="3">
        <v>43521</v>
      </c>
      <c r="D160" s="6" t="s">
        <v>202</v>
      </c>
      <c r="E160" s="5"/>
      <c r="F160" s="5"/>
      <c r="G160" s="5">
        <v>530.74</v>
      </c>
      <c r="H160" s="5" t="s">
        <v>201</v>
      </c>
    </row>
    <row r="161" spans="3:8" ht="14.45" customHeight="1">
      <c r="C161" s="3">
        <v>43552</v>
      </c>
      <c r="D161" s="6" t="s">
        <v>200</v>
      </c>
      <c r="E161" s="5"/>
      <c r="F161" s="5">
        <v>530.74</v>
      </c>
      <c r="G161" s="5"/>
      <c r="H161" s="5" t="s">
        <v>195</v>
      </c>
    </row>
    <row r="162" spans="3:8" ht="14.45" customHeight="1">
      <c r="C162" s="3">
        <v>43612</v>
      </c>
      <c r="D162" s="6" t="s">
        <v>199</v>
      </c>
      <c r="E162" s="5"/>
      <c r="F162" s="5"/>
      <c r="G162" s="5">
        <v>1077.5999999999999</v>
      </c>
      <c r="H162" s="5" t="s">
        <v>198</v>
      </c>
    </row>
    <row r="163" spans="3:8" ht="14.45" customHeight="1">
      <c r="C163" s="3">
        <v>43643</v>
      </c>
      <c r="D163" s="6" t="s">
        <v>101</v>
      </c>
      <c r="E163" s="5"/>
      <c r="F163" s="5">
        <v>506.1</v>
      </c>
      <c r="G163" s="5"/>
      <c r="H163" s="5" t="s">
        <v>197</v>
      </c>
    </row>
    <row r="164" spans="3:8" ht="14.45" customHeight="1">
      <c r="C164" s="3">
        <v>43643</v>
      </c>
      <c r="D164" s="6" t="s">
        <v>196</v>
      </c>
      <c r="E164" s="5"/>
      <c r="F164" s="5">
        <v>571.5</v>
      </c>
      <c r="G164" s="5"/>
      <c r="H164" s="5" t="s">
        <v>195</v>
      </c>
    </row>
    <row r="165" spans="3:8" ht="14.45" customHeight="1">
      <c r="C165" s="3"/>
      <c r="D165" s="6"/>
      <c r="E165" s="11">
        <v>0</v>
      </c>
      <c r="F165" s="11">
        <v>20887.259999999998</v>
      </c>
      <c r="G165" s="11">
        <v>20407.95</v>
      </c>
      <c r="H165" s="11" t="s">
        <v>195</v>
      </c>
    </row>
    <row r="166" spans="3:8" ht="14.45" customHeight="1">
      <c r="C166" s="4" t="s">
        <v>117</v>
      </c>
    </row>
    <row r="167" spans="3:8" ht="14.45" customHeight="1">
      <c r="C167" s="3">
        <v>43282</v>
      </c>
      <c r="D167" s="6" t="s">
        <v>31</v>
      </c>
      <c r="E167" s="5"/>
      <c r="F167" s="5"/>
      <c r="G167" s="5"/>
      <c r="H167" s="5" t="s">
        <v>118</v>
      </c>
    </row>
    <row r="168" spans="3:8" ht="14.45" customHeight="1">
      <c r="C168" s="3">
        <v>43307</v>
      </c>
      <c r="D168" s="6" t="s">
        <v>119</v>
      </c>
      <c r="E168" s="5"/>
      <c r="F168" s="5">
        <v>91.97</v>
      </c>
      <c r="G168" s="5"/>
      <c r="H168" s="5" t="s">
        <v>120</v>
      </c>
    </row>
    <row r="169" spans="3:8" ht="14.45" customHeight="1">
      <c r="C169" s="3">
        <v>43307</v>
      </c>
      <c r="D169" s="6" t="s">
        <v>121</v>
      </c>
      <c r="E169" s="5"/>
      <c r="F169" s="5">
        <v>421.03</v>
      </c>
      <c r="G169" s="5"/>
      <c r="H169" s="5" t="s">
        <v>36</v>
      </c>
    </row>
    <row r="170" spans="3:8" ht="14.45" customHeight="1">
      <c r="C170" s="3"/>
      <c r="D170" s="6"/>
      <c r="E170" s="11">
        <v>0</v>
      </c>
      <c r="F170" s="11">
        <v>513</v>
      </c>
      <c r="G170" s="11"/>
      <c r="H170" s="11" t="s">
        <v>36</v>
      </c>
    </row>
    <row r="171" spans="3:8" ht="14.45" customHeight="1">
      <c r="C171" s="4" t="s">
        <v>122</v>
      </c>
    </row>
    <row r="172" spans="3:8" ht="14.45" customHeight="1">
      <c r="C172" s="3">
        <v>43282</v>
      </c>
      <c r="D172" s="6" t="s">
        <v>31</v>
      </c>
      <c r="E172" s="5"/>
      <c r="F172" s="5"/>
      <c r="G172" s="5"/>
      <c r="H172" s="5" t="s">
        <v>123</v>
      </c>
    </row>
    <row r="173" spans="3:8" ht="14.45" customHeight="1">
      <c r="C173" s="3">
        <v>43307</v>
      </c>
      <c r="D173" s="6" t="s">
        <v>124</v>
      </c>
      <c r="E173" s="5"/>
      <c r="F173" s="5"/>
      <c r="G173" s="5">
        <v>542.30999999999995</v>
      </c>
      <c r="H173" s="5" t="s">
        <v>125</v>
      </c>
    </row>
    <row r="174" spans="3:8" ht="14.45" customHeight="1">
      <c r="C174" s="3">
        <v>43307</v>
      </c>
      <c r="D174" s="6" t="s">
        <v>126</v>
      </c>
      <c r="E174" s="5"/>
      <c r="F174" s="5">
        <v>569.30999999999995</v>
      </c>
      <c r="G174" s="5"/>
      <c r="H174" s="5" t="s">
        <v>36</v>
      </c>
    </row>
    <row r="175" spans="3:8" ht="14.45" customHeight="1">
      <c r="C175" s="3"/>
      <c r="D175" s="6"/>
      <c r="E175" s="11">
        <v>0</v>
      </c>
      <c r="F175" s="11">
        <v>569.30999999999995</v>
      </c>
      <c r="G175" s="11">
        <v>542.30999999999995</v>
      </c>
      <c r="H175" s="11" t="s">
        <v>36</v>
      </c>
    </row>
    <row r="176" spans="3:8" ht="14.45" customHeight="1">
      <c r="C176" s="4" t="s">
        <v>127</v>
      </c>
    </row>
    <row r="177" spans="3:8" ht="14.45" customHeight="1">
      <c r="C177" s="3">
        <v>43282</v>
      </c>
      <c r="D177" s="6" t="s">
        <v>31</v>
      </c>
      <c r="E177" s="5"/>
      <c r="F177" s="5"/>
      <c r="G177" s="5"/>
      <c r="H177" s="5" t="s">
        <v>128</v>
      </c>
    </row>
    <row r="178" spans="3:8" ht="14.45" customHeight="1">
      <c r="C178" s="3">
        <v>43307</v>
      </c>
      <c r="D178" s="6" t="s">
        <v>129</v>
      </c>
      <c r="E178" s="5"/>
      <c r="F178" s="5">
        <v>136.12</v>
      </c>
      <c r="G178" s="5"/>
      <c r="H178" s="5" t="s">
        <v>130</v>
      </c>
    </row>
    <row r="179" spans="3:8" ht="14.45" customHeight="1">
      <c r="C179" s="3">
        <v>43308</v>
      </c>
      <c r="D179" s="6" t="s">
        <v>45</v>
      </c>
      <c r="E179" s="5"/>
      <c r="F179" s="5">
        <v>379.88</v>
      </c>
      <c r="G179" s="5"/>
      <c r="H179" s="5" t="s">
        <v>36</v>
      </c>
    </row>
    <row r="180" spans="3:8" ht="14.45" customHeight="1">
      <c r="C180" s="3"/>
      <c r="D180" s="6"/>
      <c r="E180" s="11">
        <v>0</v>
      </c>
      <c r="F180" s="11">
        <v>516</v>
      </c>
      <c r="G180" s="11"/>
      <c r="H180" s="11" t="s">
        <v>36</v>
      </c>
    </row>
    <row r="181" spans="3:8" ht="14.45" customHeight="1">
      <c r="C181" s="4" t="s">
        <v>131</v>
      </c>
    </row>
    <row r="182" spans="3:8" ht="14.45" customHeight="1">
      <c r="C182" s="3">
        <v>43282</v>
      </c>
      <c r="D182" s="6" t="s">
        <v>31</v>
      </c>
      <c r="E182" s="5"/>
      <c r="F182" s="5"/>
      <c r="G182" s="5"/>
      <c r="H182" s="5" t="s">
        <v>132</v>
      </c>
    </row>
    <row r="183" spans="3:8" ht="14.45" customHeight="1">
      <c r="C183" s="3">
        <v>43307</v>
      </c>
      <c r="D183" s="6" t="s">
        <v>133</v>
      </c>
      <c r="E183" s="5"/>
      <c r="F183" s="5">
        <v>643.26</v>
      </c>
      <c r="G183" s="5"/>
      <c r="H183" s="5" t="s">
        <v>134</v>
      </c>
    </row>
    <row r="184" spans="3:8" ht="14.45" customHeight="1">
      <c r="C184" s="3">
        <v>43308</v>
      </c>
      <c r="D184" s="6" t="s">
        <v>135</v>
      </c>
      <c r="E184" s="5"/>
      <c r="F184" s="5">
        <v>648.74</v>
      </c>
      <c r="G184" s="5"/>
      <c r="H184" s="5" t="s">
        <v>36</v>
      </c>
    </row>
    <row r="185" spans="3:8" ht="14.45" customHeight="1">
      <c r="C185" s="3"/>
      <c r="D185" s="6"/>
      <c r="E185" s="11">
        <v>0</v>
      </c>
      <c r="F185" s="11">
        <v>1292</v>
      </c>
      <c r="G185" s="11"/>
      <c r="H185" s="11" t="s">
        <v>36</v>
      </c>
    </row>
    <row r="186" spans="3:8" ht="14.45" customHeight="1">
      <c r="C186" s="4" t="s">
        <v>136</v>
      </c>
    </row>
    <row r="187" spans="3:8" ht="14.45" customHeight="1">
      <c r="C187" s="3">
        <v>43282</v>
      </c>
      <c r="D187" s="6" t="s">
        <v>31</v>
      </c>
      <c r="E187" s="5"/>
      <c r="F187" s="5"/>
      <c r="G187" s="5"/>
      <c r="H187" s="5" t="s">
        <v>137</v>
      </c>
    </row>
    <row r="188" spans="3:8" ht="14.45" customHeight="1">
      <c r="C188" s="3">
        <v>43307</v>
      </c>
      <c r="D188" s="6" t="s">
        <v>19</v>
      </c>
      <c r="E188" s="5"/>
      <c r="F188" s="5">
        <v>383.59</v>
      </c>
      <c r="G188" s="5"/>
      <c r="H188" s="5" t="s">
        <v>138</v>
      </c>
    </row>
    <row r="189" spans="3:8" ht="14.45" customHeight="1">
      <c r="C189" s="3">
        <v>43307</v>
      </c>
      <c r="D189" s="6" t="s">
        <v>139</v>
      </c>
      <c r="E189" s="5"/>
      <c r="F189" s="5"/>
      <c r="G189" s="5">
        <v>327.58999999999997</v>
      </c>
      <c r="H189" s="5" t="s">
        <v>36</v>
      </c>
    </row>
    <row r="190" spans="3:8" ht="14.45" customHeight="1">
      <c r="C190" s="3"/>
      <c r="D190" s="6"/>
      <c r="E190" s="11">
        <v>0</v>
      </c>
      <c r="F190" s="11">
        <v>383.59</v>
      </c>
      <c r="G190" s="11">
        <v>327.58999999999997</v>
      </c>
      <c r="H190" s="11" t="s">
        <v>36</v>
      </c>
    </row>
    <row r="191" spans="3:8" ht="14.45" customHeight="1">
      <c r="C191" s="4" t="s">
        <v>140</v>
      </c>
    </row>
    <row r="192" spans="3:8" ht="14.45" customHeight="1">
      <c r="C192" s="3">
        <v>43282</v>
      </c>
      <c r="D192" s="6" t="s">
        <v>31</v>
      </c>
      <c r="E192" s="5"/>
      <c r="F192" s="5"/>
      <c r="G192" s="5"/>
      <c r="H192" s="5" t="s">
        <v>141</v>
      </c>
    </row>
    <row r="193" spans="3:8" ht="14.45" customHeight="1">
      <c r="C193" s="3">
        <v>43307</v>
      </c>
      <c r="D193" s="6" t="s">
        <v>142</v>
      </c>
      <c r="E193" s="5"/>
      <c r="F193" s="5">
        <v>279.26</v>
      </c>
      <c r="G193" s="5"/>
      <c r="H193" s="5" t="s">
        <v>14</v>
      </c>
    </row>
    <row r="194" spans="3:8" ht="14.45" customHeight="1">
      <c r="C194" s="3">
        <v>43307</v>
      </c>
      <c r="D194" s="6" t="s">
        <v>21</v>
      </c>
      <c r="E194" s="5"/>
      <c r="F194" s="5">
        <v>530.74</v>
      </c>
      <c r="G194" s="5"/>
      <c r="H194" s="5" t="s">
        <v>36</v>
      </c>
    </row>
    <row r="195" spans="3:8" ht="14.45" customHeight="1">
      <c r="C195" s="3"/>
      <c r="D195" s="6"/>
      <c r="E195" s="11">
        <v>0</v>
      </c>
      <c r="F195" s="11">
        <v>810</v>
      </c>
      <c r="G195" s="11"/>
      <c r="H195" s="11" t="s">
        <v>36</v>
      </c>
    </row>
    <row r="196" spans="3:8" ht="14.45" customHeight="1">
      <c r="C196" s="4" t="s">
        <v>143</v>
      </c>
    </row>
    <row r="197" spans="3:8" ht="14.45" customHeight="1">
      <c r="C197" s="3">
        <v>43282</v>
      </c>
      <c r="D197" s="6" t="s">
        <v>31</v>
      </c>
      <c r="E197" s="5"/>
      <c r="F197" s="5"/>
      <c r="G197" s="5"/>
      <c r="H197" s="5" t="s">
        <v>144</v>
      </c>
    </row>
    <row r="198" spans="3:8" ht="14.45" customHeight="1">
      <c r="C198" s="3">
        <v>43307</v>
      </c>
      <c r="D198" s="6" t="s">
        <v>145</v>
      </c>
      <c r="E198" s="5"/>
      <c r="F198" s="5">
        <v>4054.12</v>
      </c>
      <c r="G198" s="5"/>
      <c r="H198" s="5" t="s">
        <v>146</v>
      </c>
    </row>
    <row r="199" spans="3:8" ht="14.45" customHeight="1">
      <c r="C199" s="3">
        <v>43308</v>
      </c>
      <c r="D199" s="6" t="s">
        <v>147</v>
      </c>
      <c r="E199" s="5"/>
      <c r="F199" s="5">
        <v>739.88</v>
      </c>
      <c r="G199" s="5"/>
      <c r="H199" s="5" t="s">
        <v>36</v>
      </c>
    </row>
    <row r="200" spans="3:8" ht="14.45" customHeight="1">
      <c r="C200" s="3"/>
      <c r="D200" s="6"/>
      <c r="E200" s="11">
        <v>0</v>
      </c>
      <c r="F200" s="11">
        <v>4794</v>
      </c>
      <c r="G200" s="11"/>
      <c r="H200" s="11" t="s">
        <v>36</v>
      </c>
    </row>
    <row r="201" spans="3:8" ht="14.45" customHeight="1">
      <c r="C201" s="4" t="s">
        <v>148</v>
      </c>
    </row>
    <row r="202" spans="3:8" ht="14.45" customHeight="1">
      <c r="C202" s="3">
        <v>43282</v>
      </c>
      <c r="D202" s="6" t="s">
        <v>31</v>
      </c>
      <c r="E202" s="5"/>
      <c r="F202" s="5"/>
      <c r="G202" s="5"/>
      <c r="H202" s="5" t="s">
        <v>149</v>
      </c>
    </row>
    <row r="203" spans="3:8" ht="14.45" customHeight="1">
      <c r="C203" s="3">
        <v>43307</v>
      </c>
      <c r="D203" s="6" t="s">
        <v>150</v>
      </c>
      <c r="E203" s="5"/>
      <c r="F203" s="5">
        <v>1476.05</v>
      </c>
      <c r="G203" s="5"/>
      <c r="H203" s="5" t="s">
        <v>151</v>
      </c>
    </row>
    <row r="204" spans="3:8" ht="14.45" customHeight="1">
      <c r="C204" s="3">
        <v>43308</v>
      </c>
      <c r="D204" s="6" t="s">
        <v>152</v>
      </c>
      <c r="E204" s="5"/>
      <c r="F204" s="5">
        <v>353.95</v>
      </c>
      <c r="G204" s="5"/>
      <c r="H204" s="5" t="s">
        <v>36</v>
      </c>
    </row>
    <row r="205" spans="3:8" ht="14.45" customHeight="1">
      <c r="C205" s="3"/>
      <c r="D205" s="6"/>
      <c r="E205" s="11">
        <v>0</v>
      </c>
      <c r="F205" s="11">
        <v>1830</v>
      </c>
      <c r="G205" s="11"/>
      <c r="H205" s="11" t="s">
        <v>36</v>
      </c>
    </row>
    <row r="206" spans="3:8" ht="14.45" customHeight="1">
      <c r="C206" s="4" t="s">
        <v>153</v>
      </c>
    </row>
    <row r="207" spans="3:8" ht="14.45" customHeight="1">
      <c r="C207" s="3">
        <v>43282</v>
      </c>
      <c r="D207" s="6" t="s">
        <v>31</v>
      </c>
      <c r="E207" s="5"/>
      <c r="F207" s="5"/>
      <c r="G207" s="5"/>
      <c r="H207" s="5" t="s">
        <v>154</v>
      </c>
    </row>
    <row r="208" spans="3:8" ht="14.45" customHeight="1">
      <c r="C208" s="3">
        <v>43307</v>
      </c>
      <c r="D208" s="6" t="s">
        <v>155</v>
      </c>
      <c r="E208" s="5"/>
      <c r="F208" s="5">
        <v>111.05</v>
      </c>
      <c r="G208" s="5"/>
      <c r="H208" s="5" t="s">
        <v>156</v>
      </c>
    </row>
    <row r="209" spans="3:8" ht="14.45" customHeight="1">
      <c r="C209" s="3">
        <v>43307</v>
      </c>
      <c r="D209" s="6" t="s">
        <v>157</v>
      </c>
      <c r="E209" s="5"/>
      <c r="F209" s="5">
        <v>871.45</v>
      </c>
      <c r="G209" s="5"/>
      <c r="H209" s="5" t="s">
        <v>36</v>
      </c>
    </row>
    <row r="210" spans="3:8" ht="14.45" customHeight="1">
      <c r="C210" s="3"/>
      <c r="D210" s="6"/>
      <c r="E210" s="11">
        <v>0</v>
      </c>
      <c r="F210" s="11">
        <v>982.5</v>
      </c>
      <c r="G210" s="11"/>
      <c r="H210" s="11" t="s">
        <v>36</v>
      </c>
    </row>
    <row r="211" spans="3:8" ht="14.45" customHeight="1"/>
    <row r="212" spans="3:8" ht="14.45" customHeight="1">
      <c r="C212" s="13" t="s">
        <v>6</v>
      </c>
      <c r="D212" s="12">
        <v>59854.43</v>
      </c>
    </row>
    <row r="213" spans="3:8" ht="14.45" customHeight="1">
      <c r="C213" s="13" t="s">
        <v>7</v>
      </c>
      <c r="D213" s="12">
        <v>83552.81</v>
      </c>
    </row>
    <row r="214" spans="3:8" ht="14.45" customHeight="1"/>
    <row r="215" spans="3:8" ht="14.45" customHeight="1"/>
    <row r="216" spans="3:8" ht="14.45" customHeight="1"/>
    <row r="217" spans="3:8" ht="14.45" customHeight="1"/>
    <row r="218" spans="3:8" ht="14.45" customHeight="1"/>
    <row r="219" spans="3:8" ht="14.45" customHeight="1"/>
    <row r="220" spans="3:8" ht="14.45" customHeight="1"/>
    <row r="221" spans="3:8" ht="14.45" customHeight="1"/>
    <row r="222" spans="3:8" ht="14.45" customHeight="1"/>
    <row r="223" spans="3:8" ht="14.45" customHeight="1"/>
    <row r="224" spans="3:8" ht="14.45" customHeight="1"/>
    <row r="225" ht="14.45" customHeight="1"/>
    <row r="226" ht="14.45" customHeight="1"/>
    <row r="227" ht="14.45" customHeight="1"/>
    <row r="228" ht="14.45" customHeight="1"/>
    <row r="229" ht="14.45" customHeight="1"/>
    <row r="230" ht="14.45" customHeight="1"/>
    <row r="231" ht="14.45" customHeight="1"/>
    <row r="232" ht="14.45" customHeight="1"/>
    <row r="233" ht="14.45" customHeight="1"/>
    <row r="234" ht="14.45" customHeight="1"/>
    <row r="235" ht="14.45" customHeight="1"/>
    <row r="236" ht="14.45" customHeight="1"/>
    <row r="237" ht="14.45" customHeight="1"/>
    <row r="238" ht="14.45" customHeight="1"/>
    <row r="239" ht="14.45" customHeight="1"/>
    <row r="240" ht="14.45" customHeight="1"/>
    <row r="241" ht="14.45" customHeight="1"/>
    <row r="242" ht="14.45" customHeight="1"/>
    <row r="243" ht="14.45" customHeight="1"/>
    <row r="244" ht="14.45" customHeight="1"/>
    <row r="245" ht="14.45" customHeight="1"/>
    <row r="246" ht="14.45" customHeight="1"/>
    <row r="247" ht="14.45" customHeight="1"/>
    <row r="248" ht="14.45" customHeight="1"/>
    <row r="249" ht="14.45" customHeight="1"/>
    <row r="250" ht="14.45" customHeight="1"/>
    <row r="251" ht="14.45" customHeight="1"/>
    <row r="252" ht="14.45" customHeight="1"/>
    <row r="253" ht="14.45" customHeight="1"/>
    <row r="254" ht="14.45" customHeight="1"/>
    <row r="255" ht="14.45" customHeight="1"/>
    <row r="256" ht="14.45" customHeight="1"/>
    <row r="257" ht="14.45" customHeight="1"/>
    <row r="258" ht="14.45" customHeight="1"/>
    <row r="259" ht="14.45" customHeight="1"/>
    <row r="260" ht="14.45" customHeight="1"/>
    <row r="261" ht="14.45" customHeight="1"/>
    <row r="262" ht="14.45" customHeight="1"/>
    <row r="263" ht="14.45" customHeight="1"/>
    <row r="264" ht="14.45" customHeight="1"/>
    <row r="265" ht="14.45" customHeight="1"/>
    <row r="266" ht="14.45" customHeight="1"/>
    <row r="267" ht="14.45" customHeight="1"/>
    <row r="268" ht="14.45" customHeight="1"/>
    <row r="269" ht="14.45" customHeight="1"/>
    <row r="270" ht="14.45" customHeight="1"/>
    <row r="271" ht="14.45" customHeight="1"/>
    <row r="272" ht="14.45" customHeight="1"/>
    <row r="273" ht="14.45" customHeight="1"/>
    <row r="274" ht="14.45" customHeight="1"/>
    <row r="275" ht="14.45" customHeight="1"/>
    <row r="276" ht="14.45" customHeight="1"/>
    <row r="277" ht="14.45" customHeight="1"/>
    <row r="278" ht="14.45" customHeight="1"/>
    <row r="279" ht="14.45" customHeight="1"/>
    <row r="280" ht="14.45" customHeight="1"/>
    <row r="281" ht="14.45" customHeight="1"/>
    <row r="282" ht="14.45" customHeight="1"/>
    <row r="283" ht="14.45" customHeight="1"/>
    <row r="284" ht="14.45" customHeight="1"/>
    <row r="285" ht="14.45" customHeight="1"/>
    <row r="286" ht="14.45" customHeight="1"/>
    <row r="287" ht="14.45" customHeight="1"/>
    <row r="288" ht="14.45" customHeight="1"/>
    <row r="289" ht="14.45" customHeight="1"/>
    <row r="290" ht="14.45" customHeight="1"/>
    <row r="291" ht="14.45" customHeight="1"/>
    <row r="292" ht="14.45" customHeight="1"/>
    <row r="293" ht="14.45" customHeight="1"/>
    <row r="294" ht="14.45" customHeight="1"/>
    <row r="295" ht="14.45" customHeight="1"/>
    <row r="296" ht="14.45" customHeight="1"/>
    <row r="297" ht="14.45" customHeight="1"/>
    <row r="298" ht="14.45" customHeight="1"/>
    <row r="299" ht="14.45" customHeight="1"/>
    <row r="300" ht="14.45" customHeight="1"/>
    <row r="301" ht="14.45" customHeight="1"/>
    <row r="302" ht="14.45" customHeight="1"/>
    <row r="303" ht="14.45" customHeight="1"/>
    <row r="304" ht="14.45" customHeight="1"/>
    <row r="305" ht="14.45" customHeight="1"/>
    <row r="306" ht="14.45" customHeight="1"/>
    <row r="307" ht="14.45" customHeight="1"/>
    <row r="308" ht="14.45" customHeight="1"/>
    <row r="309" ht="14.45" customHeight="1"/>
    <row r="310" ht="14.45" customHeight="1"/>
    <row r="311" ht="14.45" customHeight="1"/>
    <row r="312" ht="14.45" customHeight="1"/>
    <row r="313" ht="14.45" customHeight="1"/>
    <row r="314" ht="14.45" customHeight="1"/>
    <row r="315" ht="14.45" customHeight="1"/>
    <row r="316" ht="14.45" customHeight="1"/>
    <row r="317" ht="14.45" customHeight="1"/>
    <row r="318" ht="14.45" customHeight="1"/>
    <row r="319" ht="14.45" customHeight="1"/>
    <row r="320" ht="14.45" customHeight="1"/>
    <row r="321" ht="14.45" customHeight="1"/>
    <row r="322" ht="14.45" customHeight="1"/>
    <row r="323" ht="14.45" customHeight="1"/>
    <row r="324" ht="14.45" customHeight="1"/>
    <row r="325" ht="14.45" customHeight="1"/>
    <row r="326" ht="14.45" customHeight="1"/>
    <row r="327" ht="14.45" customHeight="1"/>
    <row r="328" ht="14.45" customHeight="1"/>
    <row r="329" ht="14.45" customHeight="1"/>
    <row r="330" ht="14.45" customHeight="1"/>
    <row r="331" ht="14.45" customHeight="1"/>
    <row r="332" ht="14.45" customHeight="1"/>
    <row r="333" ht="14.45" customHeight="1"/>
    <row r="334" ht="14.45" customHeight="1"/>
    <row r="335" ht="14.45" customHeight="1"/>
    <row r="336" ht="14.45" customHeight="1"/>
    <row r="337" ht="14.45" customHeight="1"/>
    <row r="338" ht="14.45" customHeight="1"/>
    <row r="339" ht="14.45" customHeight="1"/>
    <row r="340" ht="14.45" customHeight="1"/>
    <row r="341" ht="14.45" customHeight="1"/>
    <row r="342" ht="14.45" customHeight="1"/>
    <row r="343" ht="14.45" customHeight="1"/>
    <row r="344" ht="14.45" customHeight="1"/>
    <row r="345" ht="14.45" customHeight="1"/>
    <row r="346" ht="14.45" customHeight="1"/>
    <row r="347" ht="14.45" customHeight="1"/>
    <row r="348" ht="14.45" customHeight="1"/>
    <row r="349" ht="14.45" customHeight="1"/>
    <row r="350" ht="14.45" customHeight="1"/>
    <row r="351" ht="14.45" customHeight="1"/>
    <row r="352" ht="14.45" customHeight="1"/>
    <row r="353" ht="14.45" customHeight="1"/>
    <row r="354" ht="14.45" customHeight="1"/>
    <row r="355" ht="14.45" customHeight="1"/>
    <row r="356" ht="14.45" customHeight="1"/>
    <row r="357" ht="14.45" customHeight="1"/>
    <row r="358" ht="14.45" customHeight="1"/>
    <row r="359" ht="14.45" customHeight="1"/>
    <row r="360" ht="14.45" customHeight="1"/>
    <row r="361" ht="14.45" customHeight="1"/>
    <row r="362" ht="14.45" customHeight="1"/>
    <row r="363" ht="14.45" customHeight="1"/>
    <row r="364" ht="14.45" customHeight="1"/>
    <row r="365" ht="14.45" customHeight="1"/>
    <row r="366" ht="14.45" customHeight="1"/>
    <row r="367" ht="14.45" customHeight="1"/>
    <row r="368" ht="14.45" customHeight="1"/>
    <row r="369" ht="14.45" customHeight="1"/>
    <row r="370" ht="14.45" customHeight="1"/>
    <row r="371" ht="14.45" customHeight="1"/>
    <row r="372" ht="14.45" customHeight="1"/>
    <row r="373" ht="14.45" customHeight="1"/>
    <row r="374" ht="14.45" customHeight="1"/>
    <row r="375" ht="14.45" customHeight="1"/>
    <row r="376" ht="14.45" customHeight="1"/>
    <row r="377" ht="14.45" customHeight="1"/>
    <row r="378" ht="14.45" customHeight="1"/>
    <row r="379" ht="14.45" customHeight="1"/>
    <row r="380" ht="14.45" customHeight="1"/>
    <row r="381" ht="14.45" customHeight="1"/>
    <row r="382" ht="14.45" customHeight="1"/>
    <row r="383" ht="14.45" customHeight="1"/>
    <row r="384" ht="14.45" customHeight="1"/>
    <row r="385" ht="14.45" customHeight="1"/>
    <row r="386" ht="14.45" customHeight="1"/>
    <row r="387" ht="14.45" customHeight="1"/>
    <row r="388" ht="14.45" customHeight="1"/>
    <row r="389" ht="14.45" customHeight="1"/>
    <row r="390" ht="14.45" customHeight="1"/>
    <row r="391" ht="14.45" customHeight="1"/>
    <row r="392" ht="14.45" customHeight="1"/>
    <row r="393" ht="14.45" customHeight="1"/>
    <row r="394" ht="14.45" customHeight="1"/>
    <row r="395" ht="14.45" customHeight="1"/>
    <row r="396" ht="14.45" customHeight="1"/>
    <row r="397" ht="14.45" customHeight="1"/>
    <row r="398" ht="14.45" customHeight="1"/>
    <row r="399" ht="14.45" customHeight="1"/>
    <row r="400" ht="14.45" customHeight="1"/>
    <row r="401" ht="14.45" customHeight="1"/>
    <row r="402" ht="14.45" customHeight="1"/>
    <row r="403" ht="14.45" customHeight="1"/>
    <row r="404" ht="14.45" customHeight="1"/>
    <row r="405" ht="14.45" customHeight="1"/>
    <row r="406" ht="14.45" customHeight="1"/>
    <row r="407" ht="14.45" customHeight="1"/>
    <row r="408" ht="14.45" customHeight="1"/>
    <row r="409" ht="14.45" customHeight="1"/>
    <row r="410" ht="14.45" customHeight="1"/>
    <row r="411" ht="14.45" customHeight="1"/>
    <row r="412" ht="14.45" customHeight="1"/>
    <row r="413" ht="14.45" customHeight="1"/>
    <row r="414" ht="14.45" customHeight="1"/>
    <row r="415" ht="14.45" customHeight="1"/>
    <row r="416" ht="14.45" customHeight="1"/>
    <row r="417" ht="14.45" customHeight="1"/>
    <row r="418" ht="14.45" customHeight="1"/>
    <row r="419" ht="14.45" customHeight="1"/>
    <row r="420" ht="14.45" customHeight="1"/>
    <row r="421" ht="14.45" customHeight="1"/>
    <row r="422" ht="14.45" customHeight="1"/>
    <row r="423" ht="14.45" customHeight="1"/>
    <row r="424" ht="14.45" customHeight="1"/>
    <row r="425" ht="14.45" customHeight="1"/>
    <row r="426" ht="14.45" customHeight="1"/>
    <row r="427" ht="14.45" customHeight="1"/>
    <row r="428" ht="14.45" customHeight="1"/>
    <row r="429" ht="14.45" customHeight="1"/>
    <row r="430" ht="14.45" customHeight="1"/>
    <row r="431" ht="14.45" customHeight="1"/>
    <row r="432" ht="14.45" customHeight="1"/>
    <row r="433" ht="14.45" customHeight="1"/>
    <row r="434" ht="14.45" customHeight="1"/>
    <row r="435" ht="14.45" customHeight="1"/>
    <row r="436" ht="14.45" customHeight="1"/>
    <row r="437" ht="14.45" customHeight="1"/>
    <row r="438" ht="14.45" customHeight="1"/>
    <row r="439" ht="14.45" customHeight="1"/>
    <row r="440" ht="14.45" customHeight="1"/>
    <row r="441" ht="14.45" customHeight="1"/>
    <row r="442" ht="14.45" customHeight="1"/>
    <row r="443" ht="14.45" customHeight="1"/>
    <row r="444" ht="14.45" customHeight="1"/>
    <row r="445" ht="14.45" customHeight="1"/>
    <row r="446" ht="14.45" customHeight="1"/>
    <row r="447" ht="14.45" customHeight="1"/>
    <row r="448" ht="14.45" customHeight="1"/>
    <row r="449" ht="14.45" customHeight="1"/>
    <row r="450" ht="14.45" customHeight="1"/>
    <row r="451" ht="14.45" customHeight="1"/>
    <row r="452" ht="14.45" customHeight="1"/>
    <row r="453" ht="14.45" customHeight="1"/>
    <row r="454" ht="14.45" customHeight="1"/>
    <row r="455" ht="14.45" customHeight="1"/>
    <row r="456" ht="14.45" customHeight="1"/>
    <row r="457" ht="14.45" customHeight="1"/>
    <row r="458" ht="14.45" customHeight="1"/>
    <row r="459" ht="14.45" customHeight="1"/>
    <row r="460" ht="14.45" customHeight="1"/>
    <row r="461" ht="14.45" customHeight="1"/>
    <row r="462" ht="14.45" customHeight="1"/>
    <row r="463" ht="14.45" customHeight="1"/>
    <row r="464" ht="14.45" customHeight="1"/>
    <row r="465" ht="14.45" customHeight="1"/>
    <row r="466" ht="14.45" customHeight="1"/>
    <row r="467" ht="14.45" customHeight="1"/>
    <row r="468" ht="14.45" customHeight="1"/>
    <row r="469" ht="14.45" customHeight="1"/>
    <row r="470" ht="14.45" customHeight="1"/>
    <row r="471" ht="14.45" customHeight="1"/>
    <row r="472" ht="14.45" customHeight="1"/>
    <row r="473" ht="14.45" customHeight="1"/>
    <row r="474" ht="14.45" customHeight="1"/>
    <row r="475" ht="14.45" customHeight="1"/>
    <row r="476" ht="14.45" customHeight="1"/>
    <row r="477" ht="14.45" customHeight="1"/>
    <row r="478" ht="14.45" customHeight="1"/>
    <row r="479" ht="14.45" customHeight="1"/>
    <row r="480" ht="14.45" customHeight="1"/>
    <row r="481" ht="14.45" customHeight="1"/>
    <row r="482" ht="14.45" customHeight="1"/>
    <row r="483" ht="14.45" customHeight="1"/>
    <row r="484" ht="14.45" customHeight="1"/>
    <row r="485" ht="14.45" customHeight="1"/>
    <row r="486" ht="14.45" customHeight="1"/>
    <row r="487" ht="14.45" customHeight="1"/>
    <row r="488" ht="14.45" customHeight="1"/>
    <row r="489" ht="14.45" customHeight="1"/>
    <row r="490" ht="14.45" customHeight="1"/>
    <row r="491" ht="14.45" customHeight="1"/>
    <row r="492" ht="14.45" customHeight="1"/>
    <row r="493" ht="14.45" customHeight="1"/>
    <row r="494" ht="14.45" customHeight="1"/>
    <row r="495" ht="14.45" customHeight="1"/>
    <row r="496" ht="14.45" customHeight="1"/>
    <row r="497" ht="14.45" customHeight="1"/>
    <row r="498" ht="14.45" customHeight="1"/>
    <row r="499" ht="14.45" customHeight="1"/>
    <row r="500" ht="14.45" customHeight="1"/>
    <row r="501" ht="14.45" customHeight="1"/>
    <row r="502" ht="14.45" customHeight="1"/>
    <row r="503" ht="14.45" customHeight="1"/>
    <row r="504" ht="14.45" customHeight="1"/>
    <row r="505" ht="14.45" customHeight="1"/>
    <row r="506" ht="14.45" customHeight="1"/>
    <row r="507" ht="14.45" customHeight="1"/>
    <row r="508" ht="14.45" customHeight="1"/>
    <row r="509" ht="14.45" customHeight="1"/>
    <row r="510" ht="14.45" customHeight="1"/>
    <row r="511" ht="14.45" customHeight="1"/>
    <row r="512" ht="14.45" customHeight="1"/>
    <row r="513" ht="14.45" customHeight="1"/>
    <row r="514" ht="14.45" customHeight="1"/>
    <row r="515" ht="14.45" customHeight="1"/>
    <row r="516" ht="14.45" customHeight="1"/>
    <row r="517" ht="14.45" customHeight="1"/>
    <row r="518" ht="14.45" customHeight="1"/>
    <row r="519" ht="14.45" customHeight="1"/>
    <row r="520" ht="14.45" customHeight="1"/>
    <row r="521" ht="14.45" customHeight="1"/>
    <row r="522" ht="14.45" customHeight="1"/>
    <row r="523" ht="14.45" customHeight="1"/>
    <row r="524" ht="14.45" customHeight="1"/>
    <row r="525" ht="14.45" customHeight="1"/>
    <row r="526" ht="14.45" customHeight="1"/>
    <row r="527" ht="14.45" customHeight="1"/>
    <row r="528" ht="14.45" customHeight="1"/>
    <row r="529" ht="14.45" customHeight="1"/>
    <row r="530" ht="14.45" customHeight="1"/>
    <row r="531" ht="14.45" customHeight="1"/>
    <row r="532" ht="14.45" customHeight="1"/>
    <row r="533" ht="14.45" customHeight="1"/>
    <row r="534" ht="14.45" customHeight="1"/>
    <row r="535" ht="14.45" customHeight="1"/>
    <row r="536" ht="14.45" customHeight="1"/>
    <row r="537" ht="14.45" customHeight="1"/>
    <row r="538" ht="14.45" customHeight="1"/>
    <row r="539" ht="14.45" customHeight="1"/>
    <row r="540" ht="14.45" customHeight="1"/>
    <row r="541" ht="14.45" customHeight="1"/>
    <row r="542" ht="14.45" customHeight="1"/>
    <row r="543" ht="14.45" customHeight="1"/>
    <row r="544" ht="14.45" customHeight="1"/>
    <row r="545" ht="14.45" customHeight="1"/>
    <row r="546" ht="14.45" customHeight="1"/>
    <row r="547" ht="14.45" customHeight="1"/>
    <row r="548" ht="14.45" customHeight="1"/>
    <row r="549" ht="14.45" customHeight="1"/>
    <row r="550" ht="14.45" customHeight="1"/>
    <row r="551" ht="14.45" customHeight="1"/>
    <row r="552" ht="14.45" customHeight="1"/>
    <row r="553" ht="14.45" customHeight="1"/>
    <row r="554" ht="14.45" customHeight="1"/>
    <row r="555" ht="14.45" customHeight="1"/>
    <row r="556" ht="14.45" customHeight="1"/>
    <row r="557" ht="14.45" customHeight="1"/>
    <row r="558" ht="14.45" customHeight="1"/>
    <row r="559" ht="14.45" customHeight="1"/>
    <row r="560" ht="14.45" customHeight="1"/>
    <row r="561" ht="14.45" customHeight="1"/>
    <row r="562" ht="14.45" customHeight="1"/>
    <row r="563" ht="14.45" customHeight="1"/>
    <row r="564" ht="14.45" customHeight="1"/>
    <row r="565" ht="14.45" customHeight="1"/>
    <row r="566" ht="14.45" customHeight="1"/>
    <row r="567" ht="14.45" customHeight="1"/>
    <row r="568" ht="14.45" customHeight="1"/>
    <row r="569" ht="14.45" customHeight="1"/>
    <row r="570" ht="14.45" customHeight="1"/>
    <row r="571" ht="14.45" customHeight="1"/>
    <row r="572" ht="14.45" customHeight="1"/>
    <row r="573" ht="14.45" customHeight="1"/>
    <row r="574" ht="14.45" customHeight="1"/>
    <row r="575" ht="14.45" customHeight="1"/>
    <row r="576" ht="14.45" customHeight="1"/>
    <row r="577" ht="14.45" customHeight="1"/>
    <row r="578" ht="14.45" customHeight="1"/>
    <row r="579" ht="14.45" customHeight="1"/>
    <row r="580" ht="14.45" customHeight="1"/>
    <row r="581" ht="14.45" customHeight="1"/>
    <row r="582" ht="14.45" customHeight="1"/>
    <row r="583" ht="14.45" customHeight="1"/>
    <row r="584" ht="14.45" customHeight="1"/>
    <row r="585" ht="14.45" customHeight="1"/>
    <row r="586" ht="14.45" customHeight="1"/>
    <row r="587" ht="14.45" customHeight="1"/>
    <row r="588" ht="14.45" customHeight="1"/>
    <row r="589" ht="14.45" customHeight="1"/>
    <row r="590" ht="14.45" customHeight="1"/>
    <row r="591" ht="14.45" customHeight="1"/>
    <row r="592" ht="14.45" customHeight="1"/>
    <row r="593" ht="14.45" customHeight="1"/>
    <row r="594" ht="14.45" customHeight="1"/>
    <row r="595" ht="14.45" customHeight="1"/>
    <row r="596" ht="14.45" customHeight="1"/>
    <row r="597" ht="14.45" customHeight="1"/>
    <row r="598" ht="14.45" customHeight="1"/>
    <row r="599" ht="14.45" customHeight="1"/>
    <row r="600" ht="14.45" customHeight="1"/>
    <row r="601" ht="14.45" customHeight="1"/>
    <row r="602" ht="14.45" customHeight="1"/>
    <row r="603" ht="14.45" customHeight="1"/>
    <row r="604" ht="14.45" customHeight="1"/>
    <row r="605" ht="14.45" customHeight="1"/>
    <row r="606" ht="14.45" customHeight="1"/>
    <row r="607" ht="14.45" customHeight="1"/>
    <row r="608" ht="14.45" customHeight="1"/>
    <row r="609" ht="14.45" customHeight="1"/>
    <row r="610" ht="14.45" customHeight="1"/>
    <row r="611" ht="14.45" customHeight="1"/>
    <row r="612" ht="14.45" customHeight="1"/>
    <row r="613" ht="14.45" customHeight="1"/>
    <row r="614" ht="14.45" customHeight="1"/>
    <row r="615" ht="14.45" customHeight="1"/>
    <row r="616" ht="14.45" customHeight="1"/>
    <row r="617" ht="14.45" customHeight="1"/>
    <row r="618" ht="14.45" customHeight="1"/>
    <row r="619" ht="14.45" customHeight="1"/>
    <row r="620" ht="14.45" customHeight="1"/>
    <row r="621" ht="14.45" customHeight="1"/>
    <row r="622" ht="14.45" customHeight="1"/>
    <row r="623" ht="14.45" customHeight="1"/>
    <row r="624" ht="14.45" customHeight="1"/>
    <row r="625" ht="14.45" customHeight="1"/>
    <row r="626" ht="14.45" customHeight="1"/>
    <row r="627" ht="14.45" customHeight="1"/>
    <row r="628" ht="14.45" customHeight="1"/>
    <row r="629" ht="14.45" customHeight="1"/>
    <row r="630" ht="14.45" customHeight="1"/>
    <row r="631" ht="14.45" customHeight="1"/>
    <row r="632" ht="14.45" customHeight="1"/>
    <row r="633" ht="14.45" customHeight="1"/>
    <row r="634" ht="14.45" customHeight="1"/>
    <row r="635" ht="14.45" customHeight="1"/>
    <row r="636" ht="14.45" customHeight="1"/>
    <row r="637" ht="14.45" customHeight="1"/>
    <row r="638" ht="14.45" customHeight="1"/>
    <row r="639" ht="14.45" customHeight="1"/>
    <row r="640" ht="14.45" customHeight="1"/>
    <row r="641" ht="14.45" customHeight="1"/>
    <row r="642" ht="14.45" customHeight="1"/>
    <row r="643" ht="14.45" customHeight="1"/>
    <row r="644" ht="14.45" customHeight="1"/>
    <row r="645" ht="14.45" customHeight="1"/>
    <row r="646" ht="14.45" customHeight="1"/>
    <row r="647" ht="14.45" customHeight="1"/>
    <row r="648" ht="14.45" customHeight="1"/>
    <row r="649" ht="14.45" customHeight="1"/>
    <row r="650" ht="14.45" customHeight="1"/>
    <row r="651" ht="14.45" customHeight="1"/>
    <row r="652" ht="14.45" customHeight="1"/>
    <row r="653" ht="14.45" customHeight="1"/>
    <row r="654" ht="14.45" customHeight="1"/>
    <row r="655" ht="14.45" customHeight="1"/>
    <row r="656" ht="14.45" customHeight="1"/>
    <row r="657" ht="14.45" customHeight="1"/>
    <row r="658" ht="14.45" customHeight="1"/>
    <row r="659" ht="14.45" customHeight="1"/>
    <row r="660" ht="14.45" customHeight="1"/>
    <row r="661" ht="14.45" customHeight="1"/>
    <row r="662" ht="14.45" customHeight="1"/>
    <row r="663" ht="14.45" customHeight="1"/>
    <row r="664" ht="14.45" customHeight="1"/>
    <row r="665" ht="14.45" customHeight="1"/>
    <row r="666" ht="14.45" customHeight="1"/>
    <row r="667" ht="14.45" customHeight="1"/>
    <row r="668" ht="14.45" customHeight="1"/>
    <row r="669" ht="14.45" customHeight="1"/>
    <row r="670" ht="14.45" customHeight="1"/>
    <row r="671" ht="14.45" customHeight="1"/>
    <row r="672" ht="14.45" customHeight="1"/>
    <row r="673" ht="14.45" customHeight="1"/>
    <row r="674" ht="14.45" customHeight="1"/>
    <row r="675" ht="14.45" customHeight="1"/>
    <row r="676" ht="14.45" customHeight="1"/>
    <row r="677" ht="14.45" customHeight="1"/>
    <row r="678" ht="14.45" customHeight="1"/>
    <row r="679" ht="14.45" customHeight="1"/>
    <row r="680" ht="14.45" customHeight="1"/>
    <row r="681" ht="14.45" customHeight="1"/>
    <row r="682" ht="14.45" customHeight="1"/>
    <row r="683" ht="14.45" customHeight="1"/>
    <row r="684" ht="14.45" customHeight="1"/>
    <row r="685" ht="14.45" customHeight="1"/>
    <row r="686" ht="14.45" customHeight="1"/>
    <row r="687" ht="14.45" customHeight="1"/>
    <row r="688" ht="14.45" customHeight="1"/>
    <row r="689" ht="14.45" customHeight="1"/>
    <row r="690" ht="14.45" customHeight="1"/>
    <row r="691" ht="14.45" customHeight="1"/>
    <row r="692" ht="14.45" customHeight="1"/>
    <row r="693" ht="14.45" customHeight="1"/>
    <row r="694" ht="14.45" customHeight="1"/>
    <row r="695" ht="14.45" customHeight="1"/>
    <row r="696" ht="14.45" customHeight="1"/>
    <row r="697" ht="14.45" customHeight="1"/>
    <row r="698" ht="14.45" customHeight="1"/>
    <row r="699" ht="14.45" customHeight="1"/>
    <row r="700" ht="14.45" customHeight="1"/>
    <row r="701" ht="14.45" customHeight="1"/>
    <row r="702" ht="14.45" customHeight="1"/>
    <row r="703" ht="14.45" customHeight="1"/>
    <row r="704" ht="14.45" customHeight="1"/>
    <row r="705" ht="14.45" customHeight="1"/>
    <row r="706" ht="14.45" customHeight="1"/>
    <row r="707" ht="14.45" customHeight="1"/>
    <row r="708" ht="14.45" customHeight="1"/>
    <row r="709" ht="14.45" customHeight="1"/>
    <row r="710" ht="14.45" customHeight="1"/>
    <row r="711" ht="14.45" customHeight="1"/>
    <row r="712" ht="14.45" customHeight="1"/>
    <row r="713" ht="14.45" customHeight="1"/>
    <row r="714" ht="14.45" customHeight="1"/>
    <row r="715" ht="14.45" customHeight="1"/>
    <row r="716" ht="14.45" customHeight="1"/>
    <row r="717" ht="14.45" customHeight="1"/>
    <row r="718" ht="14.45" customHeight="1"/>
    <row r="719" ht="14.45" customHeight="1"/>
    <row r="720" ht="14.45" customHeight="1"/>
    <row r="721" ht="14.45" customHeight="1"/>
    <row r="722" ht="14.45" customHeight="1"/>
    <row r="723" ht="14.45" customHeight="1"/>
    <row r="724" ht="14.45" customHeight="1"/>
    <row r="725" ht="14.45" customHeight="1"/>
    <row r="726" ht="14.45" customHeight="1"/>
    <row r="727" ht="14.45" customHeight="1"/>
    <row r="728" ht="14.45" customHeight="1"/>
    <row r="729" ht="14.45" customHeight="1"/>
    <row r="730" ht="14.45" customHeight="1"/>
    <row r="731" ht="14.45" customHeight="1"/>
    <row r="732" ht="14.45" customHeight="1"/>
    <row r="733" ht="14.45" customHeight="1"/>
    <row r="734" ht="14.45" customHeight="1"/>
    <row r="735" ht="14.45" customHeight="1"/>
    <row r="736" ht="14.45" customHeight="1"/>
    <row r="737" ht="14.45" customHeight="1"/>
    <row r="738" ht="14.45" customHeight="1"/>
    <row r="739" ht="14.45" customHeight="1"/>
    <row r="740" ht="14.45" customHeight="1"/>
    <row r="741" ht="14.45" customHeight="1"/>
    <row r="742" ht="14.45" customHeight="1"/>
    <row r="743" ht="14.45" customHeight="1"/>
    <row r="744" ht="14.45" customHeight="1"/>
    <row r="745" ht="14.45" customHeight="1"/>
    <row r="746" ht="14.45" customHeight="1"/>
    <row r="747" ht="14.45" customHeight="1"/>
    <row r="748" ht="14.45" customHeight="1"/>
    <row r="749" ht="14.45" customHeight="1"/>
    <row r="750" ht="14.45" customHeight="1"/>
    <row r="751" ht="14.45" customHeight="1"/>
    <row r="752" ht="14.45" customHeight="1"/>
    <row r="753" ht="14.45" customHeight="1"/>
    <row r="754" ht="14.45" customHeight="1"/>
    <row r="755" ht="14.45" customHeight="1"/>
    <row r="756" ht="14.45" customHeight="1"/>
    <row r="757" ht="14.45" customHeight="1"/>
    <row r="758" ht="14.45" customHeight="1"/>
    <row r="759" ht="14.45" customHeight="1"/>
    <row r="760" ht="14.45" customHeight="1"/>
    <row r="761" ht="14.45" customHeight="1"/>
    <row r="762" ht="14.45" customHeight="1"/>
    <row r="763" ht="14.45" customHeight="1"/>
    <row r="764" ht="14.45" customHeight="1"/>
    <row r="765" ht="14.45" customHeight="1"/>
    <row r="766" ht="14.45" customHeight="1"/>
    <row r="767" ht="14.45" customHeight="1"/>
    <row r="768" ht="14.45" customHeight="1"/>
    <row r="769" ht="14.45" customHeight="1"/>
    <row r="770" ht="14.45" customHeight="1"/>
    <row r="771" ht="14.45" customHeight="1"/>
    <row r="772" ht="14.45" customHeight="1"/>
    <row r="773" ht="14.45" customHeight="1"/>
    <row r="774" ht="14.45" customHeight="1"/>
    <row r="775" ht="14.45" customHeight="1"/>
    <row r="776" ht="14.45" customHeight="1"/>
    <row r="777" ht="14.45" customHeight="1"/>
    <row r="778" ht="14.45" customHeight="1"/>
    <row r="779" ht="14.45" customHeight="1"/>
    <row r="780" ht="14.45" customHeight="1"/>
    <row r="781" ht="14.45" customHeight="1"/>
    <row r="782" ht="14.45" customHeight="1"/>
    <row r="783" ht="14.45" customHeight="1"/>
    <row r="784" ht="14.45" customHeight="1"/>
    <row r="785" ht="14.45" customHeight="1"/>
    <row r="786" ht="14.45" customHeight="1"/>
    <row r="787" ht="14.45" customHeight="1"/>
    <row r="788" ht="14.45" customHeight="1"/>
    <row r="789" ht="14.45" customHeight="1"/>
    <row r="790" ht="14.45" customHeight="1"/>
    <row r="791" ht="14.45" customHeight="1"/>
    <row r="792" ht="14.45" customHeight="1"/>
    <row r="793" ht="14.45" customHeight="1"/>
    <row r="794" ht="14.45" customHeight="1"/>
    <row r="795" ht="14.45" customHeight="1"/>
    <row r="796" ht="14.45" customHeight="1"/>
    <row r="797" ht="14.45" customHeight="1"/>
    <row r="798" ht="14.45" customHeight="1"/>
    <row r="799" ht="14.45" customHeight="1"/>
    <row r="800" ht="14.45" customHeight="1"/>
    <row r="801" ht="14.45" customHeight="1"/>
    <row r="802" ht="14.45" customHeight="1"/>
    <row r="803" ht="14.45" customHeight="1"/>
    <row r="804" ht="14.45" customHeight="1"/>
    <row r="805" ht="14.45" customHeight="1"/>
    <row r="806" ht="14.45" customHeight="1"/>
    <row r="807" ht="14.45" customHeight="1"/>
    <row r="808" ht="14.45" customHeight="1"/>
    <row r="809" ht="14.45" customHeight="1"/>
    <row r="810" ht="14.45" customHeight="1"/>
    <row r="811" ht="14.45" customHeight="1"/>
    <row r="812" ht="14.45" customHeight="1"/>
    <row r="813" ht="14.45" customHeight="1"/>
    <row r="814" ht="14.45" customHeight="1"/>
    <row r="815" ht="14.45" customHeight="1"/>
    <row r="816" ht="14.45" customHeight="1"/>
    <row r="817" ht="14.45" customHeight="1"/>
    <row r="818" ht="14.45" customHeight="1"/>
    <row r="819" ht="14.45" customHeight="1"/>
    <row r="820" ht="14.45" customHeight="1"/>
    <row r="821" ht="14.45" customHeight="1"/>
    <row r="822" ht="14.45" customHeight="1"/>
    <row r="823" ht="14.45" customHeight="1"/>
    <row r="824" ht="14.45" customHeight="1"/>
    <row r="825" ht="14.45" customHeight="1"/>
    <row r="826" ht="14.45" customHeight="1"/>
    <row r="827" ht="14.45" customHeight="1"/>
    <row r="828" ht="14.45" customHeight="1"/>
    <row r="829" ht="14.45" customHeight="1"/>
    <row r="830" ht="14.45" customHeight="1"/>
    <row r="831" ht="14.45" customHeight="1"/>
    <row r="832" ht="14.45" customHeight="1"/>
    <row r="833" ht="14.45" customHeight="1"/>
    <row r="834" ht="14.45" customHeight="1"/>
    <row r="835" ht="14.45" customHeight="1"/>
    <row r="836" ht="14.45" customHeight="1"/>
    <row r="837" ht="14.45" customHeight="1"/>
    <row r="838" ht="14.45" customHeight="1"/>
    <row r="839" ht="14.45" customHeight="1"/>
    <row r="840" ht="14.45" customHeight="1"/>
    <row r="841" ht="14.45" customHeight="1"/>
    <row r="842" ht="14.45" customHeight="1"/>
    <row r="843" ht="14.45" customHeight="1"/>
    <row r="844" ht="14.45" customHeight="1"/>
    <row r="845" ht="14.45" customHeight="1"/>
    <row r="846" ht="14.45" customHeight="1"/>
    <row r="847" ht="14.45" customHeight="1"/>
    <row r="848" ht="14.45" customHeight="1"/>
    <row r="849" ht="14.45" customHeight="1"/>
    <row r="850" ht="14.45" customHeight="1"/>
    <row r="851" ht="14.45" customHeight="1"/>
    <row r="852" ht="14.45" customHeight="1"/>
    <row r="853" ht="14.45" customHeight="1"/>
    <row r="854" ht="14.45" customHeight="1"/>
    <row r="855" ht="14.45" customHeight="1"/>
    <row r="856" ht="14.45" customHeight="1"/>
    <row r="857" ht="14.45" customHeight="1"/>
    <row r="858" ht="14.45" customHeight="1"/>
    <row r="859" ht="14.45" customHeight="1"/>
    <row r="860" ht="14.45" customHeight="1"/>
    <row r="861" ht="14.45" customHeight="1"/>
    <row r="862" ht="14.45" customHeight="1"/>
    <row r="863" ht="14.45" customHeight="1"/>
    <row r="864" ht="14.45" customHeight="1"/>
    <row r="865" ht="14.45" customHeight="1"/>
    <row r="866" ht="14.45" customHeight="1"/>
    <row r="867" ht="14.45" customHeight="1"/>
    <row r="868" ht="14.45" customHeight="1"/>
    <row r="869" ht="14.45" customHeight="1"/>
    <row r="870" ht="14.45" customHeight="1"/>
    <row r="871" ht="14.45" customHeight="1"/>
    <row r="872" ht="14.45" customHeight="1"/>
    <row r="873" ht="14.45" customHeight="1"/>
    <row r="874" ht="14.45" customHeight="1"/>
    <row r="875" ht="14.45" customHeight="1"/>
    <row r="876" ht="14.45" customHeight="1"/>
    <row r="877" ht="14.45" customHeight="1"/>
    <row r="878" ht="14.45" customHeight="1"/>
    <row r="879" ht="14.45" customHeight="1"/>
    <row r="880" ht="14.45" customHeight="1"/>
    <row r="881" ht="14.45" customHeight="1"/>
    <row r="882" ht="14.45" customHeight="1"/>
    <row r="883" ht="14.45" customHeight="1"/>
    <row r="884" ht="14.45" customHeight="1"/>
    <row r="885" ht="14.45" customHeight="1"/>
    <row r="886" ht="14.45" customHeight="1"/>
    <row r="887" ht="14.45" customHeight="1"/>
    <row r="888" ht="14.45" customHeight="1"/>
    <row r="889" ht="14.45" customHeight="1"/>
    <row r="890" ht="14.45" customHeight="1"/>
    <row r="891" ht="14.45" customHeight="1"/>
    <row r="892" ht="14.45" customHeight="1"/>
    <row r="893" ht="14.45" customHeight="1"/>
    <row r="894" ht="14.45" customHeight="1"/>
    <row r="895" ht="14.45" customHeight="1"/>
    <row r="896" ht="14.45" customHeight="1"/>
    <row r="897" ht="14.45" customHeight="1"/>
    <row r="898" ht="14.45" customHeight="1"/>
    <row r="899" ht="14.45" customHeight="1"/>
    <row r="900" ht="14.45" customHeight="1"/>
    <row r="901" ht="14.45" customHeight="1"/>
    <row r="902" ht="14.45" customHeight="1"/>
    <row r="903" ht="14.45" customHeight="1"/>
    <row r="904" ht="14.45" customHeight="1"/>
    <row r="905" ht="14.45" customHeight="1"/>
    <row r="906" ht="14.45" customHeight="1"/>
    <row r="907" ht="14.45" customHeight="1"/>
    <row r="908" ht="14.45" customHeight="1"/>
    <row r="909" ht="14.45" customHeight="1"/>
    <row r="910" ht="14.45" customHeight="1"/>
    <row r="911" ht="14.45" customHeight="1"/>
    <row r="912" ht="14.45" customHeight="1"/>
    <row r="913" ht="14.45" customHeight="1"/>
    <row r="914" ht="14.45" customHeight="1"/>
    <row r="915" ht="14.45" customHeight="1"/>
    <row r="916" ht="14.45" customHeight="1"/>
    <row r="917" ht="14.45" customHeight="1"/>
    <row r="918" ht="14.45" customHeight="1"/>
    <row r="919" ht="14.45" customHeight="1"/>
    <row r="920" ht="14.45" customHeight="1"/>
    <row r="921" ht="14.45" customHeight="1"/>
    <row r="922" ht="14.45" customHeight="1"/>
    <row r="923" ht="14.45" customHeight="1"/>
    <row r="924" ht="14.45" customHeight="1"/>
    <row r="925" ht="14.45" customHeight="1"/>
    <row r="926" ht="14.45" customHeight="1"/>
    <row r="927" ht="14.45" customHeight="1"/>
    <row r="928" ht="14.45" customHeight="1"/>
    <row r="929" ht="14.45" customHeight="1"/>
    <row r="930" ht="14.45" customHeight="1"/>
    <row r="931" ht="14.45" customHeight="1"/>
    <row r="932" ht="14.45" customHeight="1"/>
    <row r="933" ht="14.45" customHeight="1"/>
    <row r="934" ht="14.45" customHeight="1"/>
    <row r="935" ht="14.45" customHeight="1"/>
    <row r="936" ht="14.45" customHeight="1"/>
    <row r="937" ht="14.45" customHeight="1"/>
    <row r="938" ht="14.45" customHeight="1"/>
    <row r="939" ht="14.45" customHeight="1"/>
    <row r="940" ht="14.45" customHeight="1"/>
    <row r="941" ht="14.45" customHeight="1"/>
    <row r="942" ht="14.45" customHeight="1"/>
    <row r="943" ht="14.45" customHeight="1"/>
    <row r="944" ht="14.45" customHeight="1"/>
    <row r="945" ht="14.45" customHeight="1"/>
    <row r="946" ht="14.45" customHeight="1"/>
    <row r="947" ht="14.45" customHeight="1"/>
    <row r="948" ht="14.45" customHeight="1"/>
    <row r="949" ht="14.45" customHeight="1"/>
    <row r="950" ht="14.45" customHeight="1"/>
    <row r="951" ht="14.45" customHeight="1"/>
    <row r="952" ht="14.45" customHeight="1"/>
    <row r="953" ht="14.45" customHeight="1"/>
    <row r="954" ht="14.45" customHeight="1"/>
    <row r="955" ht="14.45" customHeight="1"/>
    <row r="956" ht="14.45" customHeight="1"/>
    <row r="957" ht="14.45" customHeight="1"/>
    <row r="958" ht="14.45" customHeight="1"/>
    <row r="959" ht="14.45" customHeight="1"/>
    <row r="960" ht="14.45" customHeight="1"/>
    <row r="961" ht="14.45" customHeight="1"/>
    <row r="962" ht="14.45" customHeight="1"/>
    <row r="963" ht="14.45" customHeight="1"/>
    <row r="964" ht="14.45" customHeight="1"/>
    <row r="965" ht="14.45" customHeight="1"/>
    <row r="966" ht="14.45" customHeight="1"/>
    <row r="967" ht="14.45" customHeight="1"/>
    <row r="968" ht="14.45" customHeight="1"/>
    <row r="969" ht="14.45" customHeight="1"/>
    <row r="970" ht="14.45" customHeight="1"/>
    <row r="971" ht="14.45" customHeight="1"/>
    <row r="972" ht="14.45" customHeight="1"/>
    <row r="973" ht="14.45" customHeight="1"/>
    <row r="974" ht="14.45" customHeight="1"/>
    <row r="975" ht="14.45" customHeight="1"/>
    <row r="976" ht="14.45" customHeight="1"/>
    <row r="977" ht="14.45" customHeight="1"/>
    <row r="978" ht="14.45" customHeight="1"/>
    <row r="979" ht="14.45" customHeight="1"/>
    <row r="980" ht="14.45" customHeight="1"/>
    <row r="981" ht="14.45" customHeight="1"/>
    <row r="982" ht="14.45" customHeight="1"/>
    <row r="983" ht="14.45" customHeight="1"/>
    <row r="984" ht="14.45" customHeight="1"/>
    <row r="985" ht="14.45" customHeight="1"/>
    <row r="986" ht="14.45" customHeight="1"/>
    <row r="987" ht="14.45" customHeight="1"/>
    <row r="988" ht="14.45" customHeight="1"/>
    <row r="989" ht="14.45" customHeight="1"/>
    <row r="990" ht="14.45" customHeight="1"/>
    <row r="991" ht="14.45" customHeight="1"/>
    <row r="992" ht="14.45" customHeight="1"/>
    <row r="993" ht="14.45" customHeight="1"/>
    <row r="994" ht="14.45" customHeight="1"/>
    <row r="995" ht="14.45" customHeight="1"/>
    <row r="996" ht="14.45" customHeight="1"/>
    <row r="997" ht="14.45" customHeight="1"/>
    <row r="998" ht="14.45" customHeight="1"/>
    <row r="999" ht="14.45" customHeight="1"/>
    <row r="1000" ht="14.45" customHeight="1"/>
    <row r="1001" ht="14.45" customHeight="1"/>
    <row r="1002" ht="14.45" customHeight="1"/>
    <row r="1003" ht="14.45" customHeight="1"/>
    <row r="1004" ht="14.45" customHeight="1"/>
    <row r="1005" ht="14.45" customHeight="1"/>
    <row r="1006" ht="14.45" customHeight="1"/>
    <row r="1007" ht="14.45" customHeight="1"/>
    <row r="1008" ht="14.45" customHeight="1"/>
    <row r="1009" ht="14.45" customHeight="1"/>
    <row r="1010" ht="14.45" customHeight="1"/>
    <row r="1011" ht="14.45" customHeight="1"/>
    <row r="1012" ht="14.45" customHeight="1"/>
    <row r="1013" ht="14.45" customHeight="1"/>
    <row r="1014" ht="14.45" customHeight="1"/>
    <row r="1015" ht="14.45" customHeight="1"/>
    <row r="1016" ht="14.45" customHeight="1"/>
    <row r="1017" ht="14.45" customHeight="1"/>
    <row r="1018" ht="14.45" customHeight="1"/>
    <row r="1019" ht="14.45" customHeight="1"/>
    <row r="1020" ht="14.45" customHeight="1"/>
    <row r="1021" ht="14.45" customHeight="1"/>
    <row r="1022" ht="14.45" customHeight="1"/>
    <row r="1023" ht="14.45" customHeight="1"/>
    <row r="1024" ht="14.45" customHeight="1"/>
    <row r="1025" ht="14.45" customHeight="1"/>
    <row r="1026" ht="14.45" customHeight="1"/>
    <row r="1027" ht="14.45" customHeight="1"/>
    <row r="1028" ht="14.45" customHeight="1"/>
    <row r="1029" ht="14.45" customHeight="1"/>
    <row r="1030" ht="14.45" customHeight="1"/>
    <row r="1031" ht="14.45" customHeight="1"/>
    <row r="1032" ht="14.45" customHeight="1"/>
    <row r="1033" ht="14.45" customHeight="1"/>
    <row r="1034" ht="14.45" customHeight="1"/>
    <row r="1035" ht="14.45" customHeight="1"/>
    <row r="1036" ht="14.45" customHeight="1"/>
    <row r="1037" ht="14.45" customHeight="1"/>
    <row r="1038" ht="14.45" customHeight="1"/>
    <row r="1039" ht="14.45" customHeight="1"/>
    <row r="1040" ht="14.45" customHeight="1"/>
    <row r="1041" ht="14.45" customHeight="1"/>
    <row r="1042" ht="14.45" customHeight="1"/>
    <row r="1043" ht="14.45" customHeight="1"/>
    <row r="1044" ht="14.45" customHeight="1"/>
    <row r="1045" ht="14.45" customHeight="1"/>
    <row r="1046" ht="14.45" customHeight="1"/>
    <row r="1047" ht="14.45" customHeight="1"/>
    <row r="1048" ht="14.45" customHeight="1"/>
    <row r="1049" ht="14.45" customHeight="1"/>
    <row r="1050" ht="14.45" customHeight="1"/>
    <row r="1051" ht="14.45" customHeight="1"/>
    <row r="1052" ht="14.45" customHeight="1"/>
    <row r="1053" ht="14.45" customHeight="1"/>
    <row r="1054" ht="14.45" customHeight="1"/>
    <row r="1055" ht="14.45" customHeight="1"/>
    <row r="1056" ht="14.45" customHeight="1"/>
    <row r="1057" ht="14.45" customHeight="1"/>
    <row r="1058" ht="14.45" customHeight="1"/>
    <row r="1059" ht="14.45" customHeight="1"/>
    <row r="1060" ht="14.45" customHeight="1"/>
    <row r="1061" ht="14.45" customHeight="1"/>
    <row r="1062" ht="14.45" customHeight="1"/>
    <row r="1063" ht="14.45" customHeight="1"/>
    <row r="1064" ht="14.45" customHeight="1"/>
    <row r="1065" ht="14.45" customHeight="1"/>
    <row r="1066" ht="14.45" customHeight="1"/>
    <row r="1067" ht="14.45" customHeight="1"/>
    <row r="1068" ht="14.45" customHeight="1"/>
    <row r="1069" ht="14.45" customHeight="1"/>
    <row r="1070" ht="14.45" customHeight="1"/>
    <row r="1071" ht="14.45" customHeight="1"/>
    <row r="1072" ht="14.45" customHeight="1"/>
    <row r="1073" ht="14.45" customHeight="1"/>
    <row r="1074" ht="14.45" customHeight="1"/>
    <row r="1075" ht="14.45" customHeight="1"/>
    <row r="1076" ht="14.45" customHeight="1"/>
    <row r="1077" ht="14.45" customHeight="1"/>
    <row r="1078" ht="14.45" customHeight="1"/>
    <row r="1079" ht="14.45" customHeight="1"/>
    <row r="1080" ht="14.45" customHeight="1"/>
    <row r="1081" ht="14.45" customHeight="1"/>
    <row r="1082" ht="14.45" customHeight="1"/>
    <row r="1083" ht="14.45" customHeight="1"/>
    <row r="1084" ht="14.45" customHeight="1"/>
    <row r="1085" ht="14.45" customHeight="1"/>
    <row r="1086" ht="14.45" customHeight="1"/>
    <row r="1087" ht="14.45" customHeight="1"/>
    <row r="1088" ht="14.45" customHeight="1"/>
    <row r="1089" ht="14.45" customHeight="1"/>
    <row r="1090" ht="14.45" customHeight="1"/>
    <row r="1091" ht="14.45" customHeight="1"/>
    <row r="1092" ht="14.45" customHeight="1"/>
    <row r="1093" ht="14.45" customHeight="1"/>
    <row r="1094" ht="14.45" customHeight="1"/>
    <row r="1095" ht="14.45" customHeight="1"/>
    <row r="1096" ht="14.45" customHeight="1"/>
    <row r="1097" ht="14.45" customHeight="1"/>
    <row r="1098" ht="14.45" customHeight="1"/>
    <row r="1099" ht="14.45" customHeight="1"/>
    <row r="1100" ht="14.45" customHeight="1"/>
    <row r="1101" ht="14.45" customHeight="1"/>
    <row r="1102" ht="14.45" customHeight="1"/>
    <row r="1103" ht="14.45" customHeight="1"/>
    <row r="1104" ht="14.45" customHeight="1"/>
    <row r="1105" ht="14.45" customHeight="1"/>
    <row r="1106" ht="14.45" customHeight="1"/>
    <row r="1107" ht="14.45" customHeight="1"/>
    <row r="1108" ht="14.45" customHeight="1"/>
    <row r="1109" ht="14.45" customHeight="1"/>
    <row r="1110" ht="14.45" customHeight="1"/>
    <row r="1111" ht="14.45" customHeight="1"/>
    <row r="1112" ht="14.45" customHeight="1"/>
    <row r="1113" ht="14.45" customHeight="1"/>
    <row r="1114" ht="14.45" customHeight="1"/>
    <row r="1115" ht="14.45" customHeight="1"/>
    <row r="1116" ht="14.45" customHeight="1"/>
    <row r="1117" ht="14.45" customHeight="1"/>
    <row r="1118" ht="14.45" customHeight="1"/>
    <row r="1119" ht="14.45" customHeight="1"/>
    <row r="1120" ht="14.45" customHeight="1"/>
    <row r="1121" ht="14.45" customHeight="1"/>
    <row r="1122" ht="14.45" customHeight="1"/>
    <row r="1123" ht="14.45" customHeight="1"/>
    <row r="1124" ht="14.45" customHeight="1"/>
    <row r="1125" ht="14.45" customHeight="1"/>
    <row r="1126" ht="14.45" customHeight="1"/>
    <row r="1127" ht="14.45" customHeight="1"/>
    <row r="1128" ht="14.45" customHeight="1"/>
    <row r="1129" ht="14.45" customHeight="1"/>
    <row r="1130" ht="14.45" customHeight="1"/>
    <row r="1131" ht="14.45" customHeight="1"/>
    <row r="1132" ht="14.45" customHeight="1"/>
    <row r="1133" ht="14.45" customHeight="1"/>
    <row r="1134" ht="14.45" customHeight="1"/>
    <row r="1135" ht="14.45" customHeight="1"/>
    <row r="1136" ht="14.45" customHeight="1"/>
    <row r="1137" ht="14.45" customHeight="1"/>
    <row r="1138" ht="14.45" customHeight="1"/>
    <row r="1139" ht="14.45" customHeight="1"/>
    <row r="1140" ht="14.45" customHeight="1"/>
    <row r="1141" ht="14.45" customHeight="1"/>
    <row r="1142" ht="14.45" customHeight="1"/>
    <row r="1143" ht="14.45" customHeight="1"/>
    <row r="1144" ht="14.45" customHeight="1"/>
    <row r="1145" ht="14.45" customHeight="1"/>
    <row r="1146" ht="14.45" customHeight="1"/>
    <row r="1147" ht="14.45" customHeight="1"/>
    <row r="1148" ht="14.45" customHeight="1"/>
    <row r="1149" ht="14.45" customHeight="1"/>
    <row r="1150" ht="14.45" customHeight="1"/>
    <row r="1151" ht="14.45" customHeight="1"/>
    <row r="1152" ht="14.45" customHeight="1"/>
    <row r="1153" ht="14.45" customHeight="1"/>
    <row r="1154" ht="14.45" customHeight="1"/>
    <row r="1155" ht="14.45" customHeight="1"/>
    <row r="1156" ht="14.45" customHeight="1"/>
    <row r="1157" ht="14.45" customHeight="1"/>
    <row r="1158" ht="14.45" customHeight="1"/>
    <row r="1159" ht="14.45" customHeight="1"/>
    <row r="1160" ht="14.45" customHeight="1"/>
    <row r="1161" ht="14.45" customHeight="1"/>
    <row r="1162" ht="14.45" customHeight="1"/>
    <row r="1163" ht="14.45" customHeight="1"/>
    <row r="1164" ht="14.45" customHeight="1"/>
    <row r="1165" ht="14.45" customHeight="1"/>
    <row r="1166" ht="14.45" customHeight="1"/>
    <row r="1167" ht="14.45" customHeight="1"/>
    <row r="1168" ht="14.45" customHeight="1"/>
    <row r="1169" ht="14.45" customHeight="1"/>
    <row r="1170" ht="14.45" customHeight="1"/>
    <row r="1171" ht="14.45" customHeight="1"/>
    <row r="1172" ht="14.45" customHeight="1"/>
    <row r="1173" ht="14.45" customHeight="1"/>
    <row r="1174" ht="14.45" customHeight="1"/>
    <row r="1175" ht="14.45" customHeight="1"/>
    <row r="1176" ht="14.45" customHeight="1"/>
    <row r="1177" ht="14.45" customHeight="1"/>
    <row r="1178" ht="14.45" customHeight="1"/>
    <row r="1179" ht="14.45" customHeight="1"/>
    <row r="1180" ht="14.45" customHeight="1"/>
    <row r="1181" ht="14.45" customHeight="1"/>
    <row r="1182" ht="14.45" customHeight="1"/>
    <row r="1183" ht="14.45" customHeight="1"/>
    <row r="1184" ht="14.45" customHeight="1"/>
    <row r="1185" ht="14.45" customHeight="1"/>
    <row r="1186" ht="14.45" customHeight="1"/>
    <row r="1187" ht="14.45" customHeight="1"/>
    <row r="1188" ht="14.45" customHeight="1"/>
    <row r="1189" ht="14.45" customHeight="1"/>
    <row r="1190" ht="14.45" customHeight="1"/>
    <row r="1191" ht="14.45" customHeight="1"/>
    <row r="1192" ht="14.45" customHeight="1"/>
    <row r="1193" ht="14.45" customHeight="1"/>
    <row r="1194" ht="14.45" customHeight="1"/>
    <row r="1195" ht="14.45" customHeight="1"/>
    <row r="1196" ht="14.45" customHeight="1"/>
    <row r="1197" ht="14.45" customHeight="1"/>
    <row r="1198" ht="14.45" customHeight="1"/>
    <row r="1199" ht="14.45" customHeight="1"/>
    <row r="1200" ht="14.45" customHeight="1"/>
    <row r="1201" ht="14.45" customHeight="1"/>
    <row r="1202" ht="14.45" customHeight="1"/>
    <row r="1203" ht="14.45" customHeight="1"/>
    <row r="1204" ht="14.45" customHeight="1"/>
    <row r="1205" ht="14.45" customHeight="1"/>
    <row r="1206" ht="14.45" customHeight="1"/>
    <row r="1207" ht="14.45" customHeight="1"/>
    <row r="1208" ht="14.45" customHeight="1"/>
    <row r="1209" ht="14.45" customHeight="1"/>
    <row r="1210" ht="14.45" customHeight="1"/>
    <row r="1211" ht="14.45" customHeight="1"/>
    <row r="1212" ht="14.45" customHeight="1"/>
    <row r="1213" ht="14.45" customHeight="1"/>
    <row r="1214" ht="14.45" customHeight="1"/>
    <row r="1215" ht="14.45" customHeight="1"/>
    <row r="1216" ht="14.45" customHeight="1"/>
    <row r="1217" ht="14.45" customHeight="1"/>
    <row r="1218" ht="14.45" customHeight="1"/>
    <row r="1219" ht="14.45" customHeight="1"/>
    <row r="1220" ht="14.45" customHeight="1"/>
    <row r="1221" ht="14.45" customHeight="1"/>
    <row r="1222" ht="14.45" customHeight="1"/>
    <row r="1223" ht="14.45" customHeight="1"/>
    <row r="1224" ht="14.45" customHeight="1"/>
    <row r="1225" ht="14.45" customHeight="1"/>
    <row r="1226" ht="14.45" customHeight="1"/>
    <row r="1227" ht="14.45" customHeight="1"/>
    <row r="1228" ht="14.45" customHeight="1"/>
    <row r="1229" ht="14.45" customHeight="1"/>
    <row r="1230" ht="14.45" customHeight="1"/>
    <row r="1231" ht="14.45" customHeight="1"/>
    <row r="1232" ht="14.45" customHeight="1"/>
    <row r="1233" ht="14.45" customHeight="1"/>
    <row r="1234" ht="14.45" customHeight="1"/>
  </sheetData>
  <mergeCells count="3">
    <mergeCell ref="B2:D2"/>
    <mergeCell ref="B3:D3"/>
    <mergeCell ref="B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Option Trade Register</vt:lpstr>
      <vt:lpstr>Sheet1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LGu</dc:creator>
  <cp:lastModifiedBy>Ashish Tarway</cp:lastModifiedBy>
  <dcterms:created xsi:type="dcterms:W3CDTF">2015-05-05T04:11:19Z</dcterms:created>
  <dcterms:modified xsi:type="dcterms:W3CDTF">2020-08-30T16:22:17Z</dcterms:modified>
</cp:coreProperties>
</file>