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per Fund\"/>
    </mc:Choice>
  </mc:AlternateContent>
  <xr:revisionPtr revIDLastSave="0" documentId="8_{C3F8E18E-59F7-4F74-A610-0FF7AF38CF26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2017-2018" sheetId="1" r:id="rId1"/>
    <sheet name="2018-2019" sheetId="2" r:id="rId2"/>
    <sheet name="2019-2020" sheetId="3" r:id="rId3"/>
    <sheet name="2020-2021" sheetId="4" r:id="rId4"/>
    <sheet name="2021-2022" sheetId="5" r:id="rId5"/>
  </sheets>
  <calcPr calcId="181029"/>
</workbook>
</file>

<file path=xl/calcChain.xml><?xml version="1.0" encoding="utf-8"?>
<calcChain xmlns="http://schemas.openxmlformats.org/spreadsheetml/2006/main">
  <c r="C34" i="4" l="1"/>
  <c r="C38" i="4" s="1"/>
  <c r="B38" i="4"/>
  <c r="C31" i="4"/>
  <c r="C30" i="4"/>
  <c r="B29" i="4"/>
  <c r="D39" i="4"/>
  <c r="G23" i="4"/>
  <c r="E23" i="4"/>
  <c r="B32" i="4"/>
  <c r="C37" i="4"/>
  <c r="B36" i="4"/>
  <c r="B33" i="4"/>
  <c r="C35" i="4"/>
  <c r="D28" i="4"/>
  <c r="G34" i="3"/>
  <c r="E34" i="3"/>
  <c r="G50" i="2"/>
  <c r="E50" i="2"/>
  <c r="C41" i="1" l="1"/>
  <c r="G31" i="1"/>
  <c r="B40" i="1"/>
  <c r="D35" i="1"/>
  <c r="D38" i="4" l="1"/>
  <c r="B41" i="1"/>
  <c r="D41" i="1" l="1"/>
  <c r="D42" i="1" s="1"/>
</calcChain>
</file>

<file path=xl/sharedStrings.xml><?xml version="1.0" encoding="utf-8"?>
<sst xmlns="http://schemas.openxmlformats.org/spreadsheetml/2006/main" count="315" uniqueCount="135">
  <si>
    <t>Statement Reference</t>
  </si>
  <si>
    <t>Transaction Date</t>
  </si>
  <si>
    <t>Chq No</t>
  </si>
  <si>
    <t>Debit Reconciliation</t>
  </si>
  <si>
    <t>Debit Amount</t>
  </si>
  <si>
    <t>Credit Reconciliation</t>
  </si>
  <si>
    <t>Credit Amount</t>
  </si>
  <si>
    <t>Balance</t>
  </si>
  <si>
    <t>Statement No 154.</t>
  </si>
  <si>
    <t>Bank Transaction Fee</t>
  </si>
  <si>
    <t xml:space="preserve"> </t>
  </si>
  <si>
    <t>Statement No 155.</t>
  </si>
  <si>
    <t>Bank Interest Received</t>
  </si>
  <si>
    <t>Statement No 156.</t>
  </si>
  <si>
    <t xml:space="preserve">     </t>
  </si>
  <si>
    <t xml:space="preserve">  </t>
  </si>
  <si>
    <t xml:space="preserve">Contributions R. May </t>
  </si>
  <si>
    <t>Statement No 157.</t>
  </si>
  <si>
    <t>Statement No 158.</t>
  </si>
  <si>
    <t>Statement No 159.</t>
  </si>
  <si>
    <t>Statement No 160.</t>
  </si>
  <si>
    <t>Statement No 161.</t>
  </si>
  <si>
    <t>Statement No 162.</t>
  </si>
  <si>
    <t xml:space="preserve">Summary </t>
  </si>
  <si>
    <t>Expenditures</t>
  </si>
  <si>
    <t>Incomes</t>
  </si>
  <si>
    <t>Opening Bank Balance</t>
  </si>
  <si>
    <t>Bank Transaction Fees</t>
  </si>
  <si>
    <t>Contributions - R. May</t>
  </si>
  <si>
    <t>Net Expend\Incomes</t>
  </si>
  <si>
    <t>Closing Bank Balance</t>
  </si>
  <si>
    <t>Statement No 163.</t>
  </si>
  <si>
    <t>Return of Investment</t>
  </si>
  <si>
    <t>Statement No 164.</t>
  </si>
  <si>
    <t>Statement No 165.</t>
  </si>
  <si>
    <t>Statement No 166</t>
  </si>
  <si>
    <t>Account fee</t>
  </si>
  <si>
    <t>Statement No 167</t>
  </si>
  <si>
    <t>Deposit</t>
  </si>
  <si>
    <t>17/7/18</t>
  </si>
  <si>
    <t>31/7/19</t>
  </si>
  <si>
    <t>ATO</t>
  </si>
  <si>
    <t>Statement No 168</t>
  </si>
  <si>
    <t>17/8/18</t>
  </si>
  <si>
    <t>Statement No 169</t>
  </si>
  <si>
    <t>31/8/19</t>
  </si>
  <si>
    <t>Promotional Fee Rebate Transaction Fee</t>
  </si>
  <si>
    <t>Statement No 170</t>
  </si>
  <si>
    <t>28/9/18</t>
  </si>
  <si>
    <t>Statement No 171</t>
  </si>
  <si>
    <t>24/10/18</t>
  </si>
  <si>
    <t>31/10/18</t>
  </si>
  <si>
    <t>Statement No 172</t>
  </si>
  <si>
    <t>28/11/18</t>
  </si>
  <si>
    <t>30/11/18</t>
  </si>
  <si>
    <t>Statement No 173</t>
  </si>
  <si>
    <t>19/12/18</t>
  </si>
  <si>
    <t>31/12/18</t>
  </si>
  <si>
    <t>18/1/19</t>
  </si>
  <si>
    <t>31/1/19</t>
  </si>
  <si>
    <t>Statement No 174</t>
  </si>
  <si>
    <t>13/2/19</t>
  </si>
  <si>
    <t>Bean Crunches</t>
  </si>
  <si>
    <t>Statement No 175</t>
  </si>
  <si>
    <t>28/2/19</t>
  </si>
  <si>
    <t>Statement No 176</t>
  </si>
  <si>
    <t>19/3/19</t>
  </si>
  <si>
    <t>21/3/19</t>
  </si>
  <si>
    <t>29/3/19</t>
  </si>
  <si>
    <t>30/4/19</t>
  </si>
  <si>
    <t>Statement No 177</t>
  </si>
  <si>
    <t>17/5/19</t>
  </si>
  <si>
    <t>29/5/19</t>
  </si>
  <si>
    <t>Bank Interest Adjustment</t>
  </si>
  <si>
    <t>31/5/19</t>
  </si>
  <si>
    <t>14/6/19</t>
  </si>
  <si>
    <t>Statement No 179</t>
  </si>
  <si>
    <t>Statement No 178</t>
  </si>
  <si>
    <t>17/6/19</t>
  </si>
  <si>
    <t>26/6/19</t>
  </si>
  <si>
    <t>Roula Contributed</t>
  </si>
  <si>
    <t xml:space="preserve">Work Contributions R. May </t>
  </si>
  <si>
    <t>28/6/19</t>
  </si>
  <si>
    <t>bank fee</t>
  </si>
  <si>
    <t>Statement No 180</t>
  </si>
  <si>
    <t>intrest paid</t>
  </si>
  <si>
    <t>roula contributioin</t>
  </si>
  <si>
    <t>Statement No 181</t>
  </si>
  <si>
    <t>transaction fee</t>
  </si>
  <si>
    <t>Statement No 182</t>
  </si>
  <si>
    <t>Statement No 183</t>
  </si>
  <si>
    <t>ato</t>
  </si>
  <si>
    <t>Statement No 184</t>
  </si>
  <si>
    <t>Statement No 185</t>
  </si>
  <si>
    <t>Statement No 186</t>
  </si>
  <si>
    <t>Statement No 187</t>
  </si>
  <si>
    <t>Statement No 188</t>
  </si>
  <si>
    <t xml:space="preserve">shares purchsed </t>
  </si>
  <si>
    <t>Statement No 189</t>
  </si>
  <si>
    <t>Statement No 190</t>
  </si>
  <si>
    <t>Statement No 191</t>
  </si>
  <si>
    <t>total</t>
  </si>
  <si>
    <t>Statement No 192</t>
  </si>
  <si>
    <t>Statement No 193</t>
  </si>
  <si>
    <t>Statement No 194</t>
  </si>
  <si>
    <t>Statement No 196</t>
  </si>
  <si>
    <t>Statement No 195</t>
  </si>
  <si>
    <t>Statement No 197</t>
  </si>
  <si>
    <t>Statement No 198</t>
  </si>
  <si>
    <t>Statement No 199</t>
  </si>
  <si>
    <t>Statement No 200</t>
  </si>
  <si>
    <t>Statement No 201</t>
  </si>
  <si>
    <t>Statement No 202</t>
  </si>
  <si>
    <t>Interest Paid</t>
  </si>
  <si>
    <t>Transaction Fee</t>
  </si>
  <si>
    <t>Shares Purchased (ASX Symbol Fang ETF)</t>
  </si>
  <si>
    <t>Roula Contibution Voluntary</t>
  </si>
  <si>
    <t>Michael Contibution Voluntary</t>
  </si>
  <si>
    <t>Account Fee</t>
  </si>
  <si>
    <t>Bank Refund Fee</t>
  </si>
  <si>
    <t>ATO Payments</t>
  </si>
  <si>
    <t>Dividends</t>
  </si>
  <si>
    <t>Dividend (ASX Symbol Fang ETF) July/00801803</t>
  </si>
  <si>
    <t>Account Fees</t>
  </si>
  <si>
    <t>Shares Purchased</t>
  </si>
  <si>
    <t>Contributions - M. May</t>
  </si>
  <si>
    <t>Statement No 203</t>
  </si>
  <si>
    <t>Statement No 204</t>
  </si>
  <si>
    <t>Statement No 205</t>
  </si>
  <si>
    <t>Transaction fee</t>
  </si>
  <si>
    <t>Dividend FANG payment</t>
  </si>
  <si>
    <t>Balance Statement Only</t>
  </si>
  <si>
    <t>Statement No 206</t>
  </si>
  <si>
    <t>Cheque - Australian Tax Office</t>
  </si>
  <si>
    <t>Cheque - Beancrunchers Accounting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</si>
</sst>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15" fontId="0" fillId="0" borderId="0" xfId="0" applyNumberFormat="1"/>
    <xf numFmtId="165" fontId="3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0" xfId="0" applyFont="1"/>
    <xf numFmtId="15" fontId="3" fillId="0" borderId="0" xfId="0" applyNumberFormat="1" applyFont="1"/>
    <xf numFmtId="164" fontId="2" fillId="0" borderId="0" xfId="1" applyFont="1"/>
    <xf numFmtId="164" fontId="0" fillId="0" borderId="0" xfId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1" fillId="0" borderId="1" xfId="1" applyFont="1" applyBorder="1"/>
    <xf numFmtId="0" fontId="5" fillId="0" borderId="0" xfId="0" applyFont="1"/>
    <xf numFmtId="165" fontId="6" fillId="0" borderId="0" xfId="0" applyNumberFormat="1" applyFont="1"/>
    <xf numFmtId="0" fontId="7" fillId="0" borderId="0" xfId="0" applyFont="1"/>
    <xf numFmtId="0" fontId="8" fillId="0" borderId="0" xfId="0" applyFont="1"/>
    <xf numFmtId="164" fontId="0" fillId="0" borderId="0" xfId="0" applyNumberFormat="1"/>
    <xf numFmtId="164" fontId="1" fillId="0" borderId="0" xfId="1" applyFont="1"/>
    <xf numFmtId="164" fontId="3" fillId="0" borderId="0" xfId="0" applyNumberFormat="1" applyFont="1"/>
    <xf numFmtId="0" fontId="9" fillId="0" borderId="0" xfId="0" applyFont="1"/>
    <xf numFmtId="0" fontId="7" fillId="0" borderId="0" xfId="1" applyNumberFormat="1" applyFont="1" applyFill="1"/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66"/>
  <sheetViews>
    <sheetView zoomScale="85" zoomScaleNormal="85" workbookViewId="0">
      <selection activeCell="A33" sqref="A33:D42"/>
    </sheetView>
  </sheetViews>
  <sheetFormatPr defaultRowHeight="15" x14ac:dyDescent="0.25"/>
  <cols>
    <col min="1" max="1" width="24.5703125" customWidth="1"/>
    <col min="2" max="2" width="16.42578125" bestFit="1" customWidth="1"/>
    <col min="3" max="3" width="10.28515625" bestFit="1" customWidth="1"/>
    <col min="4" max="4" width="23.85546875" customWidth="1"/>
    <col min="5" max="5" width="12.42578125" bestFit="1" customWidth="1"/>
    <col min="6" max="6" width="28.85546875" customWidth="1"/>
    <col min="7" max="7" width="14.140625" bestFit="1" customWidth="1"/>
    <col min="8" max="9" width="10.140625" bestFit="1" customWidth="1"/>
    <col min="254" max="254" width="46" bestFit="1" customWidth="1"/>
    <col min="255" max="255" width="15.140625" bestFit="1" customWidth="1"/>
    <col min="256" max="256" width="10.140625" bestFit="1" customWidth="1"/>
    <col min="257" max="257" width="28.5703125" bestFit="1" customWidth="1"/>
    <col min="258" max="258" width="12.42578125" bestFit="1" customWidth="1"/>
    <col min="260" max="260" width="43.28515625" bestFit="1" customWidth="1"/>
    <col min="261" max="261" width="14.140625" bestFit="1" customWidth="1"/>
    <col min="263" max="263" width="10.140625" bestFit="1" customWidth="1"/>
    <col min="510" max="510" width="46" bestFit="1" customWidth="1"/>
    <col min="511" max="511" width="15.140625" bestFit="1" customWidth="1"/>
    <col min="512" max="512" width="10.140625" bestFit="1" customWidth="1"/>
    <col min="513" max="513" width="28.5703125" bestFit="1" customWidth="1"/>
    <col min="514" max="514" width="12.42578125" bestFit="1" customWidth="1"/>
    <col min="516" max="516" width="43.28515625" bestFit="1" customWidth="1"/>
    <col min="517" max="517" width="14.140625" bestFit="1" customWidth="1"/>
    <col min="519" max="519" width="10.140625" bestFit="1" customWidth="1"/>
    <col min="766" max="766" width="46" bestFit="1" customWidth="1"/>
    <col min="767" max="767" width="15.140625" bestFit="1" customWidth="1"/>
    <col min="768" max="768" width="10.140625" bestFit="1" customWidth="1"/>
    <col min="769" max="769" width="28.5703125" bestFit="1" customWidth="1"/>
    <col min="770" max="770" width="12.42578125" bestFit="1" customWidth="1"/>
    <col min="772" max="772" width="43.28515625" bestFit="1" customWidth="1"/>
    <col min="773" max="773" width="14.140625" bestFit="1" customWidth="1"/>
    <col min="775" max="775" width="10.140625" bestFit="1" customWidth="1"/>
    <col min="1022" max="1022" width="46" bestFit="1" customWidth="1"/>
    <col min="1023" max="1023" width="15.140625" bestFit="1" customWidth="1"/>
    <col min="1024" max="1024" width="10.140625" bestFit="1" customWidth="1"/>
    <col min="1025" max="1025" width="28.5703125" bestFit="1" customWidth="1"/>
    <col min="1026" max="1026" width="12.42578125" bestFit="1" customWidth="1"/>
    <col min="1028" max="1028" width="43.28515625" bestFit="1" customWidth="1"/>
    <col min="1029" max="1029" width="14.140625" bestFit="1" customWidth="1"/>
    <col min="1031" max="1031" width="10.140625" bestFit="1" customWidth="1"/>
    <col min="1278" max="1278" width="46" bestFit="1" customWidth="1"/>
    <col min="1279" max="1279" width="15.140625" bestFit="1" customWidth="1"/>
    <col min="1280" max="1280" width="10.140625" bestFit="1" customWidth="1"/>
    <col min="1281" max="1281" width="28.5703125" bestFit="1" customWidth="1"/>
    <col min="1282" max="1282" width="12.42578125" bestFit="1" customWidth="1"/>
    <col min="1284" max="1284" width="43.28515625" bestFit="1" customWidth="1"/>
    <col min="1285" max="1285" width="14.140625" bestFit="1" customWidth="1"/>
    <col min="1287" max="1287" width="10.140625" bestFit="1" customWidth="1"/>
    <col min="1534" max="1534" width="46" bestFit="1" customWidth="1"/>
    <col min="1535" max="1535" width="15.140625" bestFit="1" customWidth="1"/>
    <col min="1536" max="1536" width="10.140625" bestFit="1" customWidth="1"/>
    <col min="1537" max="1537" width="28.5703125" bestFit="1" customWidth="1"/>
    <col min="1538" max="1538" width="12.42578125" bestFit="1" customWidth="1"/>
    <col min="1540" max="1540" width="43.28515625" bestFit="1" customWidth="1"/>
    <col min="1541" max="1541" width="14.140625" bestFit="1" customWidth="1"/>
    <col min="1543" max="1543" width="10.140625" bestFit="1" customWidth="1"/>
    <col min="1790" max="1790" width="46" bestFit="1" customWidth="1"/>
    <col min="1791" max="1791" width="15.140625" bestFit="1" customWidth="1"/>
    <col min="1792" max="1792" width="10.140625" bestFit="1" customWidth="1"/>
    <col min="1793" max="1793" width="28.5703125" bestFit="1" customWidth="1"/>
    <col min="1794" max="1794" width="12.42578125" bestFit="1" customWidth="1"/>
    <col min="1796" max="1796" width="43.28515625" bestFit="1" customWidth="1"/>
    <col min="1797" max="1797" width="14.140625" bestFit="1" customWidth="1"/>
    <col min="1799" max="1799" width="10.140625" bestFit="1" customWidth="1"/>
    <col min="2046" max="2046" width="46" bestFit="1" customWidth="1"/>
    <col min="2047" max="2047" width="15.140625" bestFit="1" customWidth="1"/>
    <col min="2048" max="2048" width="10.140625" bestFit="1" customWidth="1"/>
    <col min="2049" max="2049" width="28.5703125" bestFit="1" customWidth="1"/>
    <col min="2050" max="2050" width="12.42578125" bestFit="1" customWidth="1"/>
    <col min="2052" max="2052" width="43.28515625" bestFit="1" customWidth="1"/>
    <col min="2053" max="2053" width="14.140625" bestFit="1" customWidth="1"/>
    <col min="2055" max="2055" width="10.140625" bestFit="1" customWidth="1"/>
    <col min="2302" max="2302" width="46" bestFit="1" customWidth="1"/>
    <col min="2303" max="2303" width="15.140625" bestFit="1" customWidth="1"/>
    <col min="2304" max="2304" width="10.140625" bestFit="1" customWidth="1"/>
    <col min="2305" max="2305" width="28.5703125" bestFit="1" customWidth="1"/>
    <col min="2306" max="2306" width="12.42578125" bestFit="1" customWidth="1"/>
    <col min="2308" max="2308" width="43.28515625" bestFit="1" customWidth="1"/>
    <col min="2309" max="2309" width="14.140625" bestFit="1" customWidth="1"/>
    <col min="2311" max="2311" width="10.140625" bestFit="1" customWidth="1"/>
    <col min="2558" max="2558" width="46" bestFit="1" customWidth="1"/>
    <col min="2559" max="2559" width="15.140625" bestFit="1" customWidth="1"/>
    <col min="2560" max="2560" width="10.140625" bestFit="1" customWidth="1"/>
    <col min="2561" max="2561" width="28.5703125" bestFit="1" customWidth="1"/>
    <col min="2562" max="2562" width="12.42578125" bestFit="1" customWidth="1"/>
    <col min="2564" max="2564" width="43.28515625" bestFit="1" customWidth="1"/>
    <col min="2565" max="2565" width="14.140625" bestFit="1" customWidth="1"/>
    <col min="2567" max="2567" width="10.140625" bestFit="1" customWidth="1"/>
    <col min="2814" max="2814" width="46" bestFit="1" customWidth="1"/>
    <col min="2815" max="2815" width="15.140625" bestFit="1" customWidth="1"/>
    <col min="2816" max="2816" width="10.140625" bestFit="1" customWidth="1"/>
    <col min="2817" max="2817" width="28.5703125" bestFit="1" customWidth="1"/>
    <col min="2818" max="2818" width="12.42578125" bestFit="1" customWidth="1"/>
    <col min="2820" max="2820" width="43.28515625" bestFit="1" customWidth="1"/>
    <col min="2821" max="2821" width="14.140625" bestFit="1" customWidth="1"/>
    <col min="2823" max="2823" width="10.140625" bestFit="1" customWidth="1"/>
    <col min="3070" max="3070" width="46" bestFit="1" customWidth="1"/>
    <col min="3071" max="3071" width="15.140625" bestFit="1" customWidth="1"/>
    <col min="3072" max="3072" width="10.140625" bestFit="1" customWidth="1"/>
    <col min="3073" max="3073" width="28.5703125" bestFit="1" customWidth="1"/>
    <col min="3074" max="3074" width="12.42578125" bestFit="1" customWidth="1"/>
    <col min="3076" max="3076" width="43.28515625" bestFit="1" customWidth="1"/>
    <col min="3077" max="3077" width="14.140625" bestFit="1" customWidth="1"/>
    <col min="3079" max="3079" width="10.140625" bestFit="1" customWidth="1"/>
    <col min="3326" max="3326" width="46" bestFit="1" customWidth="1"/>
    <col min="3327" max="3327" width="15.140625" bestFit="1" customWidth="1"/>
    <col min="3328" max="3328" width="10.140625" bestFit="1" customWidth="1"/>
    <col min="3329" max="3329" width="28.5703125" bestFit="1" customWidth="1"/>
    <col min="3330" max="3330" width="12.42578125" bestFit="1" customWidth="1"/>
    <col min="3332" max="3332" width="43.28515625" bestFit="1" customWidth="1"/>
    <col min="3333" max="3333" width="14.140625" bestFit="1" customWidth="1"/>
    <col min="3335" max="3335" width="10.140625" bestFit="1" customWidth="1"/>
    <col min="3582" max="3582" width="46" bestFit="1" customWidth="1"/>
    <col min="3583" max="3583" width="15.140625" bestFit="1" customWidth="1"/>
    <col min="3584" max="3584" width="10.140625" bestFit="1" customWidth="1"/>
    <col min="3585" max="3585" width="28.5703125" bestFit="1" customWidth="1"/>
    <col min="3586" max="3586" width="12.42578125" bestFit="1" customWidth="1"/>
    <col min="3588" max="3588" width="43.28515625" bestFit="1" customWidth="1"/>
    <col min="3589" max="3589" width="14.140625" bestFit="1" customWidth="1"/>
    <col min="3591" max="3591" width="10.140625" bestFit="1" customWidth="1"/>
    <col min="3838" max="3838" width="46" bestFit="1" customWidth="1"/>
    <col min="3839" max="3839" width="15.140625" bestFit="1" customWidth="1"/>
    <col min="3840" max="3840" width="10.140625" bestFit="1" customWidth="1"/>
    <col min="3841" max="3841" width="28.5703125" bestFit="1" customWidth="1"/>
    <col min="3842" max="3842" width="12.42578125" bestFit="1" customWidth="1"/>
    <col min="3844" max="3844" width="43.28515625" bestFit="1" customWidth="1"/>
    <col min="3845" max="3845" width="14.140625" bestFit="1" customWidth="1"/>
    <col min="3847" max="3847" width="10.140625" bestFit="1" customWidth="1"/>
    <col min="4094" max="4094" width="46" bestFit="1" customWidth="1"/>
    <col min="4095" max="4095" width="15.140625" bestFit="1" customWidth="1"/>
    <col min="4096" max="4096" width="10.140625" bestFit="1" customWidth="1"/>
    <col min="4097" max="4097" width="28.5703125" bestFit="1" customWidth="1"/>
    <col min="4098" max="4098" width="12.42578125" bestFit="1" customWidth="1"/>
    <col min="4100" max="4100" width="43.28515625" bestFit="1" customWidth="1"/>
    <col min="4101" max="4101" width="14.140625" bestFit="1" customWidth="1"/>
    <col min="4103" max="4103" width="10.140625" bestFit="1" customWidth="1"/>
    <col min="4350" max="4350" width="46" bestFit="1" customWidth="1"/>
    <col min="4351" max="4351" width="15.140625" bestFit="1" customWidth="1"/>
    <col min="4352" max="4352" width="10.140625" bestFit="1" customWidth="1"/>
    <col min="4353" max="4353" width="28.5703125" bestFit="1" customWidth="1"/>
    <col min="4354" max="4354" width="12.42578125" bestFit="1" customWidth="1"/>
    <col min="4356" max="4356" width="43.28515625" bestFit="1" customWidth="1"/>
    <col min="4357" max="4357" width="14.140625" bestFit="1" customWidth="1"/>
    <col min="4359" max="4359" width="10.140625" bestFit="1" customWidth="1"/>
    <col min="4606" max="4606" width="46" bestFit="1" customWidth="1"/>
    <col min="4607" max="4607" width="15.140625" bestFit="1" customWidth="1"/>
    <col min="4608" max="4608" width="10.140625" bestFit="1" customWidth="1"/>
    <col min="4609" max="4609" width="28.5703125" bestFit="1" customWidth="1"/>
    <col min="4610" max="4610" width="12.42578125" bestFit="1" customWidth="1"/>
    <col min="4612" max="4612" width="43.28515625" bestFit="1" customWidth="1"/>
    <col min="4613" max="4613" width="14.140625" bestFit="1" customWidth="1"/>
    <col min="4615" max="4615" width="10.140625" bestFit="1" customWidth="1"/>
    <col min="4862" max="4862" width="46" bestFit="1" customWidth="1"/>
    <col min="4863" max="4863" width="15.140625" bestFit="1" customWidth="1"/>
    <col min="4864" max="4864" width="10.140625" bestFit="1" customWidth="1"/>
    <col min="4865" max="4865" width="28.5703125" bestFit="1" customWidth="1"/>
    <col min="4866" max="4866" width="12.42578125" bestFit="1" customWidth="1"/>
    <col min="4868" max="4868" width="43.28515625" bestFit="1" customWidth="1"/>
    <col min="4869" max="4869" width="14.140625" bestFit="1" customWidth="1"/>
    <col min="4871" max="4871" width="10.140625" bestFit="1" customWidth="1"/>
    <col min="5118" max="5118" width="46" bestFit="1" customWidth="1"/>
    <col min="5119" max="5119" width="15.140625" bestFit="1" customWidth="1"/>
    <col min="5120" max="5120" width="10.140625" bestFit="1" customWidth="1"/>
    <col min="5121" max="5121" width="28.5703125" bestFit="1" customWidth="1"/>
    <col min="5122" max="5122" width="12.42578125" bestFit="1" customWidth="1"/>
    <col min="5124" max="5124" width="43.28515625" bestFit="1" customWidth="1"/>
    <col min="5125" max="5125" width="14.140625" bestFit="1" customWidth="1"/>
    <col min="5127" max="5127" width="10.140625" bestFit="1" customWidth="1"/>
    <col min="5374" max="5374" width="46" bestFit="1" customWidth="1"/>
    <col min="5375" max="5375" width="15.140625" bestFit="1" customWidth="1"/>
    <col min="5376" max="5376" width="10.140625" bestFit="1" customWidth="1"/>
    <col min="5377" max="5377" width="28.5703125" bestFit="1" customWidth="1"/>
    <col min="5378" max="5378" width="12.42578125" bestFit="1" customWidth="1"/>
    <col min="5380" max="5380" width="43.28515625" bestFit="1" customWidth="1"/>
    <col min="5381" max="5381" width="14.140625" bestFit="1" customWidth="1"/>
    <col min="5383" max="5383" width="10.140625" bestFit="1" customWidth="1"/>
    <col min="5630" max="5630" width="46" bestFit="1" customWidth="1"/>
    <col min="5631" max="5631" width="15.140625" bestFit="1" customWidth="1"/>
    <col min="5632" max="5632" width="10.140625" bestFit="1" customWidth="1"/>
    <col min="5633" max="5633" width="28.5703125" bestFit="1" customWidth="1"/>
    <col min="5634" max="5634" width="12.42578125" bestFit="1" customWidth="1"/>
    <col min="5636" max="5636" width="43.28515625" bestFit="1" customWidth="1"/>
    <col min="5637" max="5637" width="14.140625" bestFit="1" customWidth="1"/>
    <col min="5639" max="5639" width="10.140625" bestFit="1" customWidth="1"/>
    <col min="5886" max="5886" width="46" bestFit="1" customWidth="1"/>
    <col min="5887" max="5887" width="15.140625" bestFit="1" customWidth="1"/>
    <col min="5888" max="5888" width="10.140625" bestFit="1" customWidth="1"/>
    <col min="5889" max="5889" width="28.5703125" bestFit="1" customWidth="1"/>
    <col min="5890" max="5890" width="12.42578125" bestFit="1" customWidth="1"/>
    <col min="5892" max="5892" width="43.28515625" bestFit="1" customWidth="1"/>
    <col min="5893" max="5893" width="14.140625" bestFit="1" customWidth="1"/>
    <col min="5895" max="5895" width="10.140625" bestFit="1" customWidth="1"/>
    <col min="6142" max="6142" width="46" bestFit="1" customWidth="1"/>
    <col min="6143" max="6143" width="15.140625" bestFit="1" customWidth="1"/>
    <col min="6144" max="6144" width="10.140625" bestFit="1" customWidth="1"/>
    <col min="6145" max="6145" width="28.5703125" bestFit="1" customWidth="1"/>
    <col min="6146" max="6146" width="12.42578125" bestFit="1" customWidth="1"/>
    <col min="6148" max="6148" width="43.28515625" bestFit="1" customWidth="1"/>
    <col min="6149" max="6149" width="14.140625" bestFit="1" customWidth="1"/>
    <col min="6151" max="6151" width="10.140625" bestFit="1" customWidth="1"/>
    <col min="6398" max="6398" width="46" bestFit="1" customWidth="1"/>
    <col min="6399" max="6399" width="15.140625" bestFit="1" customWidth="1"/>
    <col min="6400" max="6400" width="10.140625" bestFit="1" customWidth="1"/>
    <col min="6401" max="6401" width="28.5703125" bestFit="1" customWidth="1"/>
    <col min="6402" max="6402" width="12.42578125" bestFit="1" customWidth="1"/>
    <col min="6404" max="6404" width="43.28515625" bestFit="1" customWidth="1"/>
    <col min="6405" max="6405" width="14.140625" bestFit="1" customWidth="1"/>
    <col min="6407" max="6407" width="10.140625" bestFit="1" customWidth="1"/>
    <col min="6654" max="6654" width="46" bestFit="1" customWidth="1"/>
    <col min="6655" max="6655" width="15.140625" bestFit="1" customWidth="1"/>
    <col min="6656" max="6656" width="10.140625" bestFit="1" customWidth="1"/>
    <col min="6657" max="6657" width="28.5703125" bestFit="1" customWidth="1"/>
    <col min="6658" max="6658" width="12.42578125" bestFit="1" customWidth="1"/>
    <col min="6660" max="6660" width="43.28515625" bestFit="1" customWidth="1"/>
    <col min="6661" max="6661" width="14.140625" bestFit="1" customWidth="1"/>
    <col min="6663" max="6663" width="10.140625" bestFit="1" customWidth="1"/>
    <col min="6910" max="6910" width="46" bestFit="1" customWidth="1"/>
    <col min="6911" max="6911" width="15.140625" bestFit="1" customWidth="1"/>
    <col min="6912" max="6912" width="10.140625" bestFit="1" customWidth="1"/>
    <col min="6913" max="6913" width="28.5703125" bestFit="1" customWidth="1"/>
    <col min="6914" max="6914" width="12.42578125" bestFit="1" customWidth="1"/>
    <col min="6916" max="6916" width="43.28515625" bestFit="1" customWidth="1"/>
    <col min="6917" max="6917" width="14.140625" bestFit="1" customWidth="1"/>
    <col min="6919" max="6919" width="10.140625" bestFit="1" customWidth="1"/>
    <col min="7166" max="7166" width="46" bestFit="1" customWidth="1"/>
    <col min="7167" max="7167" width="15.140625" bestFit="1" customWidth="1"/>
    <col min="7168" max="7168" width="10.140625" bestFit="1" customWidth="1"/>
    <col min="7169" max="7169" width="28.5703125" bestFit="1" customWidth="1"/>
    <col min="7170" max="7170" width="12.42578125" bestFit="1" customWidth="1"/>
    <col min="7172" max="7172" width="43.28515625" bestFit="1" customWidth="1"/>
    <col min="7173" max="7173" width="14.140625" bestFit="1" customWidth="1"/>
    <col min="7175" max="7175" width="10.140625" bestFit="1" customWidth="1"/>
    <col min="7422" max="7422" width="46" bestFit="1" customWidth="1"/>
    <col min="7423" max="7423" width="15.140625" bestFit="1" customWidth="1"/>
    <col min="7424" max="7424" width="10.140625" bestFit="1" customWidth="1"/>
    <col min="7425" max="7425" width="28.5703125" bestFit="1" customWidth="1"/>
    <col min="7426" max="7426" width="12.42578125" bestFit="1" customWidth="1"/>
    <col min="7428" max="7428" width="43.28515625" bestFit="1" customWidth="1"/>
    <col min="7429" max="7429" width="14.140625" bestFit="1" customWidth="1"/>
    <col min="7431" max="7431" width="10.140625" bestFit="1" customWidth="1"/>
    <col min="7678" max="7678" width="46" bestFit="1" customWidth="1"/>
    <col min="7679" max="7679" width="15.140625" bestFit="1" customWidth="1"/>
    <col min="7680" max="7680" width="10.140625" bestFit="1" customWidth="1"/>
    <col min="7681" max="7681" width="28.5703125" bestFit="1" customWidth="1"/>
    <col min="7682" max="7682" width="12.42578125" bestFit="1" customWidth="1"/>
    <col min="7684" max="7684" width="43.28515625" bestFit="1" customWidth="1"/>
    <col min="7685" max="7685" width="14.140625" bestFit="1" customWidth="1"/>
    <col min="7687" max="7687" width="10.140625" bestFit="1" customWidth="1"/>
    <col min="7934" max="7934" width="46" bestFit="1" customWidth="1"/>
    <col min="7935" max="7935" width="15.140625" bestFit="1" customWidth="1"/>
    <col min="7936" max="7936" width="10.140625" bestFit="1" customWidth="1"/>
    <col min="7937" max="7937" width="28.5703125" bestFit="1" customWidth="1"/>
    <col min="7938" max="7938" width="12.42578125" bestFit="1" customWidth="1"/>
    <col min="7940" max="7940" width="43.28515625" bestFit="1" customWidth="1"/>
    <col min="7941" max="7941" width="14.140625" bestFit="1" customWidth="1"/>
    <col min="7943" max="7943" width="10.140625" bestFit="1" customWidth="1"/>
    <col min="8190" max="8190" width="46" bestFit="1" customWidth="1"/>
    <col min="8191" max="8191" width="15.140625" bestFit="1" customWidth="1"/>
    <col min="8192" max="8192" width="10.140625" bestFit="1" customWidth="1"/>
    <col min="8193" max="8193" width="28.5703125" bestFit="1" customWidth="1"/>
    <col min="8194" max="8194" width="12.42578125" bestFit="1" customWidth="1"/>
    <col min="8196" max="8196" width="43.28515625" bestFit="1" customWidth="1"/>
    <col min="8197" max="8197" width="14.140625" bestFit="1" customWidth="1"/>
    <col min="8199" max="8199" width="10.140625" bestFit="1" customWidth="1"/>
    <col min="8446" max="8446" width="46" bestFit="1" customWidth="1"/>
    <col min="8447" max="8447" width="15.140625" bestFit="1" customWidth="1"/>
    <col min="8448" max="8448" width="10.140625" bestFit="1" customWidth="1"/>
    <col min="8449" max="8449" width="28.5703125" bestFit="1" customWidth="1"/>
    <col min="8450" max="8450" width="12.42578125" bestFit="1" customWidth="1"/>
    <col min="8452" max="8452" width="43.28515625" bestFit="1" customWidth="1"/>
    <col min="8453" max="8453" width="14.140625" bestFit="1" customWidth="1"/>
    <col min="8455" max="8455" width="10.140625" bestFit="1" customWidth="1"/>
    <col min="8702" max="8702" width="46" bestFit="1" customWidth="1"/>
    <col min="8703" max="8703" width="15.140625" bestFit="1" customWidth="1"/>
    <col min="8704" max="8704" width="10.140625" bestFit="1" customWidth="1"/>
    <col min="8705" max="8705" width="28.5703125" bestFit="1" customWidth="1"/>
    <col min="8706" max="8706" width="12.42578125" bestFit="1" customWidth="1"/>
    <col min="8708" max="8708" width="43.28515625" bestFit="1" customWidth="1"/>
    <col min="8709" max="8709" width="14.140625" bestFit="1" customWidth="1"/>
    <col min="8711" max="8711" width="10.140625" bestFit="1" customWidth="1"/>
    <col min="8958" max="8958" width="46" bestFit="1" customWidth="1"/>
    <col min="8959" max="8959" width="15.140625" bestFit="1" customWidth="1"/>
    <col min="8960" max="8960" width="10.140625" bestFit="1" customWidth="1"/>
    <col min="8961" max="8961" width="28.5703125" bestFit="1" customWidth="1"/>
    <col min="8962" max="8962" width="12.42578125" bestFit="1" customWidth="1"/>
    <col min="8964" max="8964" width="43.28515625" bestFit="1" customWidth="1"/>
    <col min="8965" max="8965" width="14.140625" bestFit="1" customWidth="1"/>
    <col min="8967" max="8967" width="10.140625" bestFit="1" customWidth="1"/>
    <col min="9214" max="9214" width="46" bestFit="1" customWidth="1"/>
    <col min="9215" max="9215" width="15.140625" bestFit="1" customWidth="1"/>
    <col min="9216" max="9216" width="10.140625" bestFit="1" customWidth="1"/>
    <col min="9217" max="9217" width="28.5703125" bestFit="1" customWidth="1"/>
    <col min="9218" max="9218" width="12.42578125" bestFit="1" customWidth="1"/>
    <col min="9220" max="9220" width="43.28515625" bestFit="1" customWidth="1"/>
    <col min="9221" max="9221" width="14.140625" bestFit="1" customWidth="1"/>
    <col min="9223" max="9223" width="10.140625" bestFit="1" customWidth="1"/>
    <col min="9470" max="9470" width="46" bestFit="1" customWidth="1"/>
    <col min="9471" max="9471" width="15.140625" bestFit="1" customWidth="1"/>
    <col min="9472" max="9472" width="10.140625" bestFit="1" customWidth="1"/>
    <col min="9473" max="9473" width="28.5703125" bestFit="1" customWidth="1"/>
    <col min="9474" max="9474" width="12.42578125" bestFit="1" customWidth="1"/>
    <col min="9476" max="9476" width="43.28515625" bestFit="1" customWidth="1"/>
    <col min="9477" max="9477" width="14.140625" bestFit="1" customWidth="1"/>
    <col min="9479" max="9479" width="10.140625" bestFit="1" customWidth="1"/>
    <col min="9726" max="9726" width="46" bestFit="1" customWidth="1"/>
    <col min="9727" max="9727" width="15.140625" bestFit="1" customWidth="1"/>
    <col min="9728" max="9728" width="10.140625" bestFit="1" customWidth="1"/>
    <col min="9729" max="9729" width="28.5703125" bestFit="1" customWidth="1"/>
    <col min="9730" max="9730" width="12.42578125" bestFit="1" customWidth="1"/>
    <col min="9732" max="9732" width="43.28515625" bestFit="1" customWidth="1"/>
    <col min="9733" max="9733" width="14.140625" bestFit="1" customWidth="1"/>
    <col min="9735" max="9735" width="10.140625" bestFit="1" customWidth="1"/>
    <col min="9982" max="9982" width="46" bestFit="1" customWidth="1"/>
    <col min="9983" max="9983" width="15.140625" bestFit="1" customWidth="1"/>
    <col min="9984" max="9984" width="10.140625" bestFit="1" customWidth="1"/>
    <col min="9985" max="9985" width="28.5703125" bestFit="1" customWidth="1"/>
    <col min="9986" max="9986" width="12.42578125" bestFit="1" customWidth="1"/>
    <col min="9988" max="9988" width="43.28515625" bestFit="1" customWidth="1"/>
    <col min="9989" max="9989" width="14.140625" bestFit="1" customWidth="1"/>
    <col min="9991" max="9991" width="10.140625" bestFit="1" customWidth="1"/>
    <col min="10238" max="10238" width="46" bestFit="1" customWidth="1"/>
    <col min="10239" max="10239" width="15.140625" bestFit="1" customWidth="1"/>
    <col min="10240" max="10240" width="10.140625" bestFit="1" customWidth="1"/>
    <col min="10241" max="10241" width="28.5703125" bestFit="1" customWidth="1"/>
    <col min="10242" max="10242" width="12.42578125" bestFit="1" customWidth="1"/>
    <col min="10244" max="10244" width="43.28515625" bestFit="1" customWidth="1"/>
    <col min="10245" max="10245" width="14.140625" bestFit="1" customWidth="1"/>
    <col min="10247" max="10247" width="10.140625" bestFit="1" customWidth="1"/>
    <col min="10494" max="10494" width="46" bestFit="1" customWidth="1"/>
    <col min="10495" max="10495" width="15.140625" bestFit="1" customWidth="1"/>
    <col min="10496" max="10496" width="10.140625" bestFit="1" customWidth="1"/>
    <col min="10497" max="10497" width="28.5703125" bestFit="1" customWidth="1"/>
    <col min="10498" max="10498" width="12.42578125" bestFit="1" customWidth="1"/>
    <col min="10500" max="10500" width="43.28515625" bestFit="1" customWidth="1"/>
    <col min="10501" max="10501" width="14.140625" bestFit="1" customWidth="1"/>
    <col min="10503" max="10503" width="10.140625" bestFit="1" customWidth="1"/>
    <col min="10750" max="10750" width="46" bestFit="1" customWidth="1"/>
    <col min="10751" max="10751" width="15.140625" bestFit="1" customWidth="1"/>
    <col min="10752" max="10752" width="10.140625" bestFit="1" customWidth="1"/>
    <col min="10753" max="10753" width="28.5703125" bestFit="1" customWidth="1"/>
    <col min="10754" max="10754" width="12.42578125" bestFit="1" customWidth="1"/>
    <col min="10756" max="10756" width="43.28515625" bestFit="1" customWidth="1"/>
    <col min="10757" max="10757" width="14.140625" bestFit="1" customWidth="1"/>
    <col min="10759" max="10759" width="10.140625" bestFit="1" customWidth="1"/>
    <col min="11006" max="11006" width="46" bestFit="1" customWidth="1"/>
    <col min="11007" max="11007" width="15.140625" bestFit="1" customWidth="1"/>
    <col min="11008" max="11008" width="10.140625" bestFit="1" customWidth="1"/>
    <col min="11009" max="11009" width="28.5703125" bestFit="1" customWidth="1"/>
    <col min="11010" max="11010" width="12.42578125" bestFit="1" customWidth="1"/>
    <col min="11012" max="11012" width="43.28515625" bestFit="1" customWidth="1"/>
    <col min="11013" max="11013" width="14.140625" bestFit="1" customWidth="1"/>
    <col min="11015" max="11015" width="10.140625" bestFit="1" customWidth="1"/>
    <col min="11262" max="11262" width="46" bestFit="1" customWidth="1"/>
    <col min="11263" max="11263" width="15.140625" bestFit="1" customWidth="1"/>
    <col min="11264" max="11264" width="10.140625" bestFit="1" customWidth="1"/>
    <col min="11265" max="11265" width="28.5703125" bestFit="1" customWidth="1"/>
    <col min="11266" max="11266" width="12.42578125" bestFit="1" customWidth="1"/>
    <col min="11268" max="11268" width="43.28515625" bestFit="1" customWidth="1"/>
    <col min="11269" max="11269" width="14.140625" bestFit="1" customWidth="1"/>
    <col min="11271" max="11271" width="10.140625" bestFit="1" customWidth="1"/>
    <col min="11518" max="11518" width="46" bestFit="1" customWidth="1"/>
    <col min="11519" max="11519" width="15.140625" bestFit="1" customWidth="1"/>
    <col min="11520" max="11520" width="10.140625" bestFit="1" customWidth="1"/>
    <col min="11521" max="11521" width="28.5703125" bestFit="1" customWidth="1"/>
    <col min="11522" max="11522" width="12.42578125" bestFit="1" customWidth="1"/>
    <col min="11524" max="11524" width="43.28515625" bestFit="1" customWidth="1"/>
    <col min="11525" max="11525" width="14.140625" bestFit="1" customWidth="1"/>
    <col min="11527" max="11527" width="10.140625" bestFit="1" customWidth="1"/>
    <col min="11774" max="11774" width="46" bestFit="1" customWidth="1"/>
    <col min="11775" max="11775" width="15.140625" bestFit="1" customWidth="1"/>
    <col min="11776" max="11776" width="10.140625" bestFit="1" customWidth="1"/>
    <col min="11777" max="11777" width="28.5703125" bestFit="1" customWidth="1"/>
    <col min="11778" max="11778" width="12.42578125" bestFit="1" customWidth="1"/>
    <col min="11780" max="11780" width="43.28515625" bestFit="1" customWidth="1"/>
    <col min="11781" max="11781" width="14.140625" bestFit="1" customWidth="1"/>
    <col min="11783" max="11783" width="10.140625" bestFit="1" customWidth="1"/>
    <col min="12030" max="12030" width="46" bestFit="1" customWidth="1"/>
    <col min="12031" max="12031" width="15.140625" bestFit="1" customWidth="1"/>
    <col min="12032" max="12032" width="10.140625" bestFit="1" customWidth="1"/>
    <col min="12033" max="12033" width="28.5703125" bestFit="1" customWidth="1"/>
    <col min="12034" max="12034" width="12.42578125" bestFit="1" customWidth="1"/>
    <col min="12036" max="12036" width="43.28515625" bestFit="1" customWidth="1"/>
    <col min="12037" max="12037" width="14.140625" bestFit="1" customWidth="1"/>
    <col min="12039" max="12039" width="10.140625" bestFit="1" customWidth="1"/>
    <col min="12286" max="12286" width="46" bestFit="1" customWidth="1"/>
    <col min="12287" max="12287" width="15.140625" bestFit="1" customWidth="1"/>
    <col min="12288" max="12288" width="10.140625" bestFit="1" customWidth="1"/>
    <col min="12289" max="12289" width="28.5703125" bestFit="1" customWidth="1"/>
    <col min="12290" max="12290" width="12.42578125" bestFit="1" customWidth="1"/>
    <col min="12292" max="12292" width="43.28515625" bestFit="1" customWidth="1"/>
    <col min="12293" max="12293" width="14.140625" bestFit="1" customWidth="1"/>
    <col min="12295" max="12295" width="10.140625" bestFit="1" customWidth="1"/>
    <col min="12542" max="12542" width="46" bestFit="1" customWidth="1"/>
    <col min="12543" max="12543" width="15.140625" bestFit="1" customWidth="1"/>
    <col min="12544" max="12544" width="10.140625" bestFit="1" customWidth="1"/>
    <col min="12545" max="12545" width="28.5703125" bestFit="1" customWidth="1"/>
    <col min="12546" max="12546" width="12.42578125" bestFit="1" customWidth="1"/>
    <col min="12548" max="12548" width="43.28515625" bestFit="1" customWidth="1"/>
    <col min="12549" max="12549" width="14.140625" bestFit="1" customWidth="1"/>
    <col min="12551" max="12551" width="10.140625" bestFit="1" customWidth="1"/>
    <col min="12798" max="12798" width="46" bestFit="1" customWidth="1"/>
    <col min="12799" max="12799" width="15.140625" bestFit="1" customWidth="1"/>
    <col min="12800" max="12800" width="10.140625" bestFit="1" customWidth="1"/>
    <col min="12801" max="12801" width="28.5703125" bestFit="1" customWidth="1"/>
    <col min="12802" max="12802" width="12.42578125" bestFit="1" customWidth="1"/>
    <col min="12804" max="12804" width="43.28515625" bestFit="1" customWidth="1"/>
    <col min="12805" max="12805" width="14.140625" bestFit="1" customWidth="1"/>
    <col min="12807" max="12807" width="10.140625" bestFit="1" customWidth="1"/>
    <col min="13054" max="13054" width="46" bestFit="1" customWidth="1"/>
    <col min="13055" max="13055" width="15.140625" bestFit="1" customWidth="1"/>
    <col min="13056" max="13056" width="10.140625" bestFit="1" customWidth="1"/>
    <col min="13057" max="13057" width="28.5703125" bestFit="1" customWidth="1"/>
    <col min="13058" max="13058" width="12.42578125" bestFit="1" customWidth="1"/>
    <col min="13060" max="13060" width="43.28515625" bestFit="1" customWidth="1"/>
    <col min="13061" max="13061" width="14.140625" bestFit="1" customWidth="1"/>
    <col min="13063" max="13063" width="10.140625" bestFit="1" customWidth="1"/>
    <col min="13310" max="13310" width="46" bestFit="1" customWidth="1"/>
    <col min="13311" max="13311" width="15.140625" bestFit="1" customWidth="1"/>
    <col min="13312" max="13312" width="10.140625" bestFit="1" customWidth="1"/>
    <col min="13313" max="13313" width="28.5703125" bestFit="1" customWidth="1"/>
    <col min="13314" max="13314" width="12.42578125" bestFit="1" customWidth="1"/>
    <col min="13316" max="13316" width="43.28515625" bestFit="1" customWidth="1"/>
    <col min="13317" max="13317" width="14.140625" bestFit="1" customWidth="1"/>
    <col min="13319" max="13319" width="10.140625" bestFit="1" customWidth="1"/>
    <col min="13566" max="13566" width="46" bestFit="1" customWidth="1"/>
    <col min="13567" max="13567" width="15.140625" bestFit="1" customWidth="1"/>
    <col min="13568" max="13568" width="10.140625" bestFit="1" customWidth="1"/>
    <col min="13569" max="13569" width="28.5703125" bestFit="1" customWidth="1"/>
    <col min="13570" max="13570" width="12.42578125" bestFit="1" customWidth="1"/>
    <col min="13572" max="13572" width="43.28515625" bestFit="1" customWidth="1"/>
    <col min="13573" max="13573" width="14.140625" bestFit="1" customWidth="1"/>
    <col min="13575" max="13575" width="10.140625" bestFit="1" customWidth="1"/>
    <col min="13822" max="13822" width="46" bestFit="1" customWidth="1"/>
    <col min="13823" max="13823" width="15.140625" bestFit="1" customWidth="1"/>
    <col min="13824" max="13824" width="10.140625" bestFit="1" customWidth="1"/>
    <col min="13825" max="13825" width="28.5703125" bestFit="1" customWidth="1"/>
    <col min="13826" max="13826" width="12.42578125" bestFit="1" customWidth="1"/>
    <col min="13828" max="13828" width="43.28515625" bestFit="1" customWidth="1"/>
    <col min="13829" max="13829" width="14.140625" bestFit="1" customWidth="1"/>
    <col min="13831" max="13831" width="10.140625" bestFit="1" customWidth="1"/>
    <col min="14078" max="14078" width="46" bestFit="1" customWidth="1"/>
    <col min="14079" max="14079" width="15.140625" bestFit="1" customWidth="1"/>
    <col min="14080" max="14080" width="10.140625" bestFit="1" customWidth="1"/>
    <col min="14081" max="14081" width="28.5703125" bestFit="1" customWidth="1"/>
    <col min="14082" max="14082" width="12.42578125" bestFit="1" customWidth="1"/>
    <col min="14084" max="14084" width="43.28515625" bestFit="1" customWidth="1"/>
    <col min="14085" max="14085" width="14.140625" bestFit="1" customWidth="1"/>
    <col min="14087" max="14087" width="10.140625" bestFit="1" customWidth="1"/>
    <col min="14334" max="14334" width="46" bestFit="1" customWidth="1"/>
    <col min="14335" max="14335" width="15.140625" bestFit="1" customWidth="1"/>
    <col min="14336" max="14336" width="10.140625" bestFit="1" customWidth="1"/>
    <col min="14337" max="14337" width="28.5703125" bestFit="1" customWidth="1"/>
    <col min="14338" max="14338" width="12.42578125" bestFit="1" customWidth="1"/>
    <col min="14340" max="14340" width="43.28515625" bestFit="1" customWidth="1"/>
    <col min="14341" max="14341" width="14.140625" bestFit="1" customWidth="1"/>
    <col min="14343" max="14343" width="10.140625" bestFit="1" customWidth="1"/>
    <col min="14590" max="14590" width="46" bestFit="1" customWidth="1"/>
    <col min="14591" max="14591" width="15.140625" bestFit="1" customWidth="1"/>
    <col min="14592" max="14592" width="10.140625" bestFit="1" customWidth="1"/>
    <col min="14593" max="14593" width="28.5703125" bestFit="1" customWidth="1"/>
    <col min="14594" max="14594" width="12.42578125" bestFit="1" customWidth="1"/>
    <col min="14596" max="14596" width="43.28515625" bestFit="1" customWidth="1"/>
    <col min="14597" max="14597" width="14.140625" bestFit="1" customWidth="1"/>
    <col min="14599" max="14599" width="10.140625" bestFit="1" customWidth="1"/>
    <col min="14846" max="14846" width="46" bestFit="1" customWidth="1"/>
    <col min="14847" max="14847" width="15.140625" bestFit="1" customWidth="1"/>
    <col min="14848" max="14848" width="10.140625" bestFit="1" customWidth="1"/>
    <col min="14849" max="14849" width="28.5703125" bestFit="1" customWidth="1"/>
    <col min="14850" max="14850" width="12.42578125" bestFit="1" customWidth="1"/>
    <col min="14852" max="14852" width="43.28515625" bestFit="1" customWidth="1"/>
    <col min="14853" max="14853" width="14.140625" bestFit="1" customWidth="1"/>
    <col min="14855" max="14855" width="10.140625" bestFit="1" customWidth="1"/>
    <col min="15102" max="15102" width="46" bestFit="1" customWidth="1"/>
    <col min="15103" max="15103" width="15.140625" bestFit="1" customWidth="1"/>
    <col min="15104" max="15104" width="10.140625" bestFit="1" customWidth="1"/>
    <col min="15105" max="15105" width="28.5703125" bestFit="1" customWidth="1"/>
    <col min="15106" max="15106" width="12.42578125" bestFit="1" customWidth="1"/>
    <col min="15108" max="15108" width="43.28515625" bestFit="1" customWidth="1"/>
    <col min="15109" max="15109" width="14.140625" bestFit="1" customWidth="1"/>
    <col min="15111" max="15111" width="10.140625" bestFit="1" customWidth="1"/>
    <col min="15358" max="15358" width="46" bestFit="1" customWidth="1"/>
    <col min="15359" max="15359" width="15.140625" bestFit="1" customWidth="1"/>
    <col min="15360" max="15360" width="10.140625" bestFit="1" customWidth="1"/>
    <col min="15361" max="15361" width="28.5703125" bestFit="1" customWidth="1"/>
    <col min="15362" max="15362" width="12.42578125" bestFit="1" customWidth="1"/>
    <col min="15364" max="15364" width="43.28515625" bestFit="1" customWidth="1"/>
    <col min="15365" max="15365" width="14.140625" bestFit="1" customWidth="1"/>
    <col min="15367" max="15367" width="10.140625" bestFit="1" customWidth="1"/>
    <col min="15614" max="15614" width="46" bestFit="1" customWidth="1"/>
    <col min="15615" max="15615" width="15.140625" bestFit="1" customWidth="1"/>
    <col min="15616" max="15616" width="10.140625" bestFit="1" customWidth="1"/>
    <col min="15617" max="15617" width="28.5703125" bestFit="1" customWidth="1"/>
    <col min="15618" max="15618" width="12.42578125" bestFit="1" customWidth="1"/>
    <col min="15620" max="15620" width="43.28515625" bestFit="1" customWidth="1"/>
    <col min="15621" max="15621" width="14.140625" bestFit="1" customWidth="1"/>
    <col min="15623" max="15623" width="10.140625" bestFit="1" customWidth="1"/>
    <col min="15870" max="15870" width="46" bestFit="1" customWidth="1"/>
    <col min="15871" max="15871" width="15.140625" bestFit="1" customWidth="1"/>
    <col min="15872" max="15872" width="10.140625" bestFit="1" customWidth="1"/>
    <col min="15873" max="15873" width="28.5703125" bestFit="1" customWidth="1"/>
    <col min="15874" max="15874" width="12.42578125" bestFit="1" customWidth="1"/>
    <col min="15876" max="15876" width="43.28515625" bestFit="1" customWidth="1"/>
    <col min="15877" max="15877" width="14.140625" bestFit="1" customWidth="1"/>
    <col min="15879" max="15879" width="10.140625" bestFit="1" customWidth="1"/>
    <col min="16126" max="16126" width="46" bestFit="1" customWidth="1"/>
    <col min="16127" max="16127" width="15.140625" bestFit="1" customWidth="1"/>
    <col min="16128" max="16128" width="10.140625" bestFit="1" customWidth="1"/>
    <col min="16129" max="16129" width="28.5703125" bestFit="1" customWidth="1"/>
    <col min="16130" max="16130" width="12.42578125" bestFit="1" customWidth="1"/>
    <col min="16132" max="16132" width="43.28515625" bestFit="1" customWidth="1"/>
    <col min="16133" max="16133" width="14.140625" bestFit="1" customWidth="1"/>
    <col min="16135" max="16135" width="10.140625" bestFit="1" customWidth="1"/>
  </cols>
  <sheetData>
    <row r="3" spans="1:11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/>
      <c r="I3" s="2" t="s">
        <v>7</v>
      </c>
      <c r="K3" s="2"/>
    </row>
    <row r="4" spans="1:11" x14ac:dyDescent="0.25">
      <c r="A4" s="3" t="s">
        <v>8</v>
      </c>
      <c r="B4" s="4">
        <v>42919</v>
      </c>
      <c r="D4" s="3" t="s">
        <v>9</v>
      </c>
      <c r="E4" s="5">
        <v>2</v>
      </c>
      <c r="F4" s="5"/>
      <c r="G4" s="6" t="s">
        <v>10</v>
      </c>
      <c r="H4" s="6"/>
      <c r="I4" s="6">
        <v>38005.589999999997</v>
      </c>
    </row>
    <row r="5" spans="1:11" x14ac:dyDescent="0.25">
      <c r="A5" s="3" t="s">
        <v>11</v>
      </c>
      <c r="B5" s="4">
        <v>42947</v>
      </c>
      <c r="D5" s="3" t="s">
        <v>10</v>
      </c>
      <c r="E5" s="5" t="s">
        <v>10</v>
      </c>
      <c r="F5" s="5" t="s">
        <v>12</v>
      </c>
      <c r="G5" s="6">
        <v>0.32</v>
      </c>
      <c r="H5" s="6"/>
      <c r="I5" s="6">
        <v>38005.910000000003</v>
      </c>
    </row>
    <row r="6" spans="1:11" x14ac:dyDescent="0.25">
      <c r="A6" s="3" t="s">
        <v>13</v>
      </c>
      <c r="B6" s="4">
        <v>42978</v>
      </c>
      <c r="D6" s="3" t="s">
        <v>10</v>
      </c>
      <c r="E6" s="5" t="s">
        <v>14</v>
      </c>
      <c r="F6" s="5" t="s">
        <v>12</v>
      </c>
      <c r="G6" s="6">
        <v>0.32</v>
      </c>
      <c r="H6" s="6"/>
      <c r="I6" s="6">
        <v>38006.230000000003</v>
      </c>
    </row>
    <row r="7" spans="1:11" x14ac:dyDescent="0.25">
      <c r="A7" s="3" t="s">
        <v>13</v>
      </c>
      <c r="B7" s="4">
        <v>42983</v>
      </c>
      <c r="D7" s="3" t="s">
        <v>10</v>
      </c>
      <c r="E7" s="5" t="s">
        <v>15</v>
      </c>
      <c r="F7" s="5" t="s">
        <v>16</v>
      </c>
      <c r="G7" s="6">
        <v>202.16</v>
      </c>
      <c r="H7" s="6"/>
      <c r="I7" s="6">
        <v>38208.39</v>
      </c>
    </row>
    <row r="8" spans="1:11" x14ac:dyDescent="0.25">
      <c r="A8" s="3" t="s">
        <v>17</v>
      </c>
      <c r="B8" s="4">
        <v>43007</v>
      </c>
      <c r="D8" s="3" t="s">
        <v>10</v>
      </c>
      <c r="E8" s="5" t="s">
        <v>10</v>
      </c>
      <c r="F8" s="5" t="s">
        <v>12</v>
      </c>
      <c r="G8" s="6">
        <v>0.3</v>
      </c>
      <c r="H8" s="6"/>
      <c r="I8" s="6">
        <v>38208.69</v>
      </c>
      <c r="K8" s="6"/>
    </row>
    <row r="9" spans="1:11" x14ac:dyDescent="0.25">
      <c r="A9" s="3" t="s">
        <v>18</v>
      </c>
      <c r="B9" s="4">
        <v>43026</v>
      </c>
      <c r="E9" s="5" t="s">
        <v>10</v>
      </c>
      <c r="F9" s="5" t="s">
        <v>16</v>
      </c>
      <c r="G9" s="6">
        <v>485.19</v>
      </c>
      <c r="H9" s="6"/>
      <c r="I9" s="6">
        <v>38693.879999999997</v>
      </c>
      <c r="K9" s="6"/>
    </row>
    <row r="10" spans="1:11" x14ac:dyDescent="0.25">
      <c r="A10" s="3" t="s">
        <v>18</v>
      </c>
      <c r="B10" s="4">
        <v>43034</v>
      </c>
      <c r="E10" s="5" t="s">
        <v>10</v>
      </c>
      <c r="F10" s="5" t="s">
        <v>16</v>
      </c>
      <c r="G10" s="6">
        <v>141.51</v>
      </c>
      <c r="H10" s="6"/>
      <c r="I10" s="6">
        <v>38835.39</v>
      </c>
      <c r="K10" s="6"/>
    </row>
    <row r="11" spans="1:11" x14ac:dyDescent="0.25">
      <c r="A11" s="3" t="s">
        <v>18</v>
      </c>
      <c r="B11" s="4">
        <v>43039</v>
      </c>
      <c r="E11" s="5" t="s">
        <v>10</v>
      </c>
      <c r="F11" s="5" t="s">
        <v>12</v>
      </c>
      <c r="G11" s="6">
        <v>0.33</v>
      </c>
      <c r="H11" s="6"/>
      <c r="I11" s="6">
        <v>38835.72</v>
      </c>
      <c r="K11" s="6"/>
    </row>
    <row r="12" spans="1:11" x14ac:dyDescent="0.25">
      <c r="A12" s="3" t="s">
        <v>19</v>
      </c>
      <c r="B12" s="4">
        <v>43068</v>
      </c>
      <c r="E12" s="5" t="s">
        <v>10</v>
      </c>
      <c r="F12" s="5" t="s">
        <v>16</v>
      </c>
      <c r="G12" s="6">
        <v>262.81</v>
      </c>
      <c r="H12" s="6"/>
      <c r="I12" s="6">
        <v>39098.53</v>
      </c>
      <c r="K12" s="6"/>
    </row>
    <row r="13" spans="1:11" x14ac:dyDescent="0.25">
      <c r="A13" s="3" t="s">
        <v>19</v>
      </c>
      <c r="B13" s="4">
        <v>43069</v>
      </c>
      <c r="E13" s="5" t="s">
        <v>10</v>
      </c>
      <c r="F13" s="5" t="s">
        <v>12</v>
      </c>
      <c r="G13" s="6">
        <v>0.31</v>
      </c>
      <c r="H13" s="6"/>
      <c r="I13" s="6">
        <v>39098.839999999997</v>
      </c>
      <c r="K13" s="6"/>
    </row>
    <row r="14" spans="1:11" x14ac:dyDescent="0.25">
      <c r="A14" s="3" t="s">
        <v>19</v>
      </c>
      <c r="B14" s="4">
        <v>43081</v>
      </c>
      <c r="E14" s="5" t="s">
        <v>10</v>
      </c>
      <c r="F14" s="5" t="s">
        <v>16</v>
      </c>
      <c r="G14" s="6">
        <v>242.6</v>
      </c>
      <c r="H14" s="6"/>
      <c r="I14" s="6">
        <v>39341.440000000002</v>
      </c>
      <c r="K14" s="6"/>
    </row>
    <row r="15" spans="1:11" x14ac:dyDescent="0.25">
      <c r="A15" s="3" t="s">
        <v>20</v>
      </c>
      <c r="B15" s="4">
        <v>43098</v>
      </c>
      <c r="E15" s="5" t="s">
        <v>10</v>
      </c>
      <c r="F15" s="5" t="s">
        <v>12</v>
      </c>
      <c r="G15" s="6">
        <v>0.31</v>
      </c>
      <c r="H15" s="6"/>
      <c r="I15" s="6">
        <v>39341.75</v>
      </c>
      <c r="K15" s="6"/>
    </row>
    <row r="16" spans="1:11" x14ac:dyDescent="0.25">
      <c r="A16" s="3" t="s">
        <v>21</v>
      </c>
      <c r="B16" s="4">
        <v>43117</v>
      </c>
      <c r="E16" s="5" t="s">
        <v>10</v>
      </c>
      <c r="F16" s="5" t="s">
        <v>16</v>
      </c>
      <c r="G16" s="6">
        <v>253.23</v>
      </c>
      <c r="H16" s="6"/>
      <c r="I16" s="6">
        <v>39594.980000000003</v>
      </c>
      <c r="K16" s="6"/>
    </row>
    <row r="17" spans="1:11" x14ac:dyDescent="0.25">
      <c r="A17" s="3" t="s">
        <v>21</v>
      </c>
      <c r="B17" s="4">
        <v>43131</v>
      </c>
      <c r="E17" s="5" t="s">
        <v>10</v>
      </c>
      <c r="F17" s="5" t="s">
        <v>12</v>
      </c>
      <c r="G17" s="6">
        <v>0.35</v>
      </c>
      <c r="H17" s="6"/>
      <c r="I17" s="6">
        <v>39595.33</v>
      </c>
      <c r="K17" s="6"/>
    </row>
    <row r="18" spans="1:11" x14ac:dyDescent="0.25">
      <c r="A18" s="3" t="s">
        <v>22</v>
      </c>
      <c r="B18" s="4">
        <v>43158</v>
      </c>
      <c r="D18" s="3"/>
      <c r="E18" s="5" t="s">
        <v>10</v>
      </c>
      <c r="F18" s="5" t="s">
        <v>16</v>
      </c>
      <c r="G18" s="6">
        <v>242.6</v>
      </c>
      <c r="H18" s="6"/>
      <c r="I18" s="6">
        <v>39837.93</v>
      </c>
      <c r="K18" s="6"/>
    </row>
    <row r="19" spans="1:11" x14ac:dyDescent="0.25">
      <c r="A19" s="3" t="s">
        <v>22</v>
      </c>
      <c r="B19" s="4">
        <v>43159</v>
      </c>
      <c r="D19" s="3"/>
      <c r="E19" s="5" t="s">
        <v>10</v>
      </c>
      <c r="F19" s="5" t="s">
        <v>12</v>
      </c>
      <c r="G19" s="6">
        <v>0.3</v>
      </c>
      <c r="H19" s="6"/>
      <c r="I19" s="6">
        <v>39838.230000000003</v>
      </c>
      <c r="K19" s="6"/>
    </row>
    <row r="20" spans="1:11" x14ac:dyDescent="0.25">
      <c r="A20" s="3" t="s">
        <v>31</v>
      </c>
      <c r="B20" s="4">
        <v>43188</v>
      </c>
      <c r="D20" s="3"/>
      <c r="E20" s="5"/>
      <c r="F20" s="5" t="s">
        <v>12</v>
      </c>
      <c r="G20" s="6">
        <v>0.31</v>
      </c>
      <c r="H20" s="6"/>
      <c r="I20" s="6">
        <v>39838.54</v>
      </c>
      <c r="K20" s="6"/>
    </row>
    <row r="21" spans="1:11" x14ac:dyDescent="0.25">
      <c r="A21" s="3" t="s">
        <v>31</v>
      </c>
      <c r="B21" s="4">
        <v>43193</v>
      </c>
      <c r="D21" s="3"/>
      <c r="E21" s="5"/>
      <c r="F21" s="5" t="s">
        <v>16</v>
      </c>
      <c r="G21" s="6">
        <v>252.96</v>
      </c>
      <c r="H21" s="6"/>
      <c r="I21" s="6">
        <v>40091.5</v>
      </c>
      <c r="K21" s="6"/>
    </row>
    <row r="22" spans="1:11" x14ac:dyDescent="0.25">
      <c r="A22" s="3" t="s">
        <v>31</v>
      </c>
      <c r="B22" s="9">
        <v>43202</v>
      </c>
      <c r="D22" s="3"/>
      <c r="E22" s="5"/>
      <c r="F22" s="5" t="s">
        <v>32</v>
      </c>
      <c r="G22" s="6">
        <v>25000</v>
      </c>
      <c r="H22" s="6"/>
      <c r="I22" s="6">
        <v>65091.5</v>
      </c>
      <c r="K22" s="6"/>
    </row>
    <row r="23" spans="1:11" x14ac:dyDescent="0.25">
      <c r="A23" s="3" t="s">
        <v>33</v>
      </c>
      <c r="B23" s="4">
        <v>43220</v>
      </c>
      <c r="D23" s="3"/>
      <c r="E23" s="5"/>
      <c r="F23" s="5" t="s">
        <v>12</v>
      </c>
      <c r="G23" s="6">
        <v>0.47</v>
      </c>
      <c r="H23" s="6"/>
      <c r="I23" s="6">
        <v>65091.97</v>
      </c>
      <c r="K23" s="6"/>
    </row>
    <row r="24" spans="1:11" x14ac:dyDescent="0.25">
      <c r="A24" s="3" t="s">
        <v>34</v>
      </c>
      <c r="B24" s="4">
        <v>43259</v>
      </c>
      <c r="D24" s="3"/>
      <c r="E24" s="5"/>
      <c r="F24" s="5" t="s">
        <v>16</v>
      </c>
      <c r="G24" s="6">
        <v>336.09</v>
      </c>
      <c r="H24" s="6"/>
      <c r="I24" s="6">
        <v>65428.06</v>
      </c>
      <c r="K24" s="6"/>
    </row>
    <row r="25" spans="1:11" x14ac:dyDescent="0.25">
      <c r="A25" s="3" t="s">
        <v>34</v>
      </c>
      <c r="B25" s="4">
        <v>43251</v>
      </c>
      <c r="D25" s="3"/>
      <c r="E25" s="5"/>
      <c r="F25" s="5" t="s">
        <v>12</v>
      </c>
      <c r="G25" s="6">
        <v>0.55000000000000004</v>
      </c>
      <c r="H25" s="6"/>
      <c r="I25" s="6">
        <v>65428.61</v>
      </c>
      <c r="K25" s="6"/>
    </row>
    <row r="26" spans="1:11" x14ac:dyDescent="0.25">
      <c r="A26" s="3" t="s">
        <v>34</v>
      </c>
      <c r="B26" s="4">
        <v>43259</v>
      </c>
      <c r="D26" s="3"/>
      <c r="E26" s="5"/>
      <c r="F26" s="5" t="s">
        <v>16</v>
      </c>
      <c r="G26" s="6">
        <v>465.93</v>
      </c>
      <c r="H26" s="6"/>
      <c r="I26" s="6">
        <v>65894.539999999994</v>
      </c>
      <c r="K26" s="6"/>
    </row>
    <row r="27" spans="1:11" x14ac:dyDescent="0.25">
      <c r="A27" s="3" t="s">
        <v>35</v>
      </c>
      <c r="B27" s="4">
        <v>43270</v>
      </c>
      <c r="D27" s="3"/>
      <c r="E27" s="5"/>
      <c r="F27" s="5" t="s">
        <v>16</v>
      </c>
      <c r="G27" s="6">
        <v>334.97</v>
      </c>
      <c r="H27" s="6"/>
      <c r="I27" s="6">
        <v>66229.509999999995</v>
      </c>
      <c r="K27" s="6"/>
    </row>
    <row r="28" spans="1:11" x14ac:dyDescent="0.25">
      <c r="A28" s="3" t="s">
        <v>35</v>
      </c>
      <c r="B28" s="4">
        <v>43270</v>
      </c>
      <c r="D28" s="3"/>
      <c r="E28" s="5"/>
      <c r="F28" s="5" t="s">
        <v>36</v>
      </c>
      <c r="G28" s="6">
        <v>1320</v>
      </c>
      <c r="H28" s="6"/>
      <c r="I28" s="6">
        <v>64909.51</v>
      </c>
      <c r="K28" s="6"/>
    </row>
    <row r="29" spans="1:11" x14ac:dyDescent="0.25">
      <c r="A29" s="3" t="s">
        <v>35</v>
      </c>
      <c r="B29" s="4">
        <v>43278</v>
      </c>
      <c r="D29" s="3"/>
      <c r="E29" s="5"/>
      <c r="F29" s="5" t="s">
        <v>16</v>
      </c>
      <c r="G29" s="6">
        <v>348.83</v>
      </c>
      <c r="H29" s="6"/>
      <c r="I29" s="6">
        <v>65258.34</v>
      </c>
      <c r="K29" s="6"/>
    </row>
    <row r="30" spans="1:11" x14ac:dyDescent="0.25">
      <c r="A30" s="3" t="s">
        <v>35</v>
      </c>
      <c r="B30" s="4">
        <v>43280</v>
      </c>
      <c r="D30" s="3"/>
      <c r="E30" s="6"/>
      <c r="F30" s="5" t="s">
        <v>12</v>
      </c>
      <c r="G30" s="6">
        <v>0.51</v>
      </c>
      <c r="H30" s="6"/>
      <c r="I30" s="6">
        <v>65258.85</v>
      </c>
      <c r="K30" s="6"/>
    </row>
    <row r="31" spans="1:11" x14ac:dyDescent="0.25">
      <c r="A31" s="3"/>
      <c r="B31" s="4"/>
      <c r="D31" s="3"/>
      <c r="E31" s="6"/>
      <c r="F31" s="5"/>
      <c r="G31" s="7">
        <f>SUM(G5:G30)</f>
        <v>29893.260000000002</v>
      </c>
      <c r="H31" s="6"/>
      <c r="I31" s="6"/>
      <c r="K31" s="6"/>
    </row>
    <row r="32" spans="1:11" x14ac:dyDescent="0.25">
      <c r="K32" s="6"/>
    </row>
    <row r="33" spans="1:11" x14ac:dyDescent="0.25">
      <c r="A33" s="1" t="s">
        <v>23</v>
      </c>
      <c r="B33" s="1" t="s">
        <v>24</v>
      </c>
      <c r="C33" s="1" t="s">
        <v>25</v>
      </c>
      <c r="K33" s="6"/>
    </row>
    <row r="34" spans="1:11" x14ac:dyDescent="0.25">
      <c r="A34" s="1"/>
      <c r="B34" s="1"/>
      <c r="C34" s="1"/>
      <c r="D34" s="1"/>
      <c r="E34" s="1"/>
      <c r="K34" s="6"/>
    </row>
    <row r="35" spans="1:11" x14ac:dyDescent="0.25">
      <c r="A35" s="1" t="s">
        <v>26</v>
      </c>
      <c r="B35" s="1"/>
      <c r="C35" s="1"/>
      <c r="D35" s="2" t="str">
        <f>I3</f>
        <v>Balance</v>
      </c>
      <c r="K35" s="6"/>
    </row>
    <row r="36" spans="1:11" x14ac:dyDescent="0.25">
      <c r="A36" t="s">
        <v>27</v>
      </c>
      <c r="B36" s="6">
        <v>2</v>
      </c>
      <c r="C36" s="6"/>
      <c r="D36" s="6"/>
      <c r="E36" s="6"/>
      <c r="K36" s="6"/>
    </row>
    <row r="37" spans="1:11" x14ac:dyDescent="0.25">
      <c r="A37" s="3" t="s">
        <v>12</v>
      </c>
      <c r="B37" s="5"/>
      <c r="C37" s="6">
        <v>4.38</v>
      </c>
      <c r="D37" s="6"/>
      <c r="E37" s="6"/>
      <c r="K37" s="6"/>
    </row>
    <row r="38" spans="1:11" x14ac:dyDescent="0.25">
      <c r="A38" t="s">
        <v>28</v>
      </c>
      <c r="C38" s="6">
        <v>3568.88</v>
      </c>
      <c r="D38" s="6"/>
      <c r="K38" s="6"/>
    </row>
    <row r="39" spans="1:11" x14ac:dyDescent="0.25">
      <c r="A39" s="5" t="s">
        <v>36</v>
      </c>
      <c r="B39" s="6"/>
      <c r="C39" s="6">
        <v>1320</v>
      </c>
      <c r="D39" s="6"/>
      <c r="E39" s="6"/>
      <c r="K39" s="6"/>
    </row>
    <row r="40" spans="1:11" x14ac:dyDescent="0.25">
      <c r="A40" s="5" t="s">
        <v>32</v>
      </c>
      <c r="B40" s="6" t="str">
        <f>E14</f>
        <v xml:space="preserve"> </v>
      </c>
      <c r="C40" s="6">
        <v>25000</v>
      </c>
      <c r="D40" s="6"/>
      <c r="E40" s="6"/>
      <c r="K40" s="6"/>
    </row>
    <row r="41" spans="1:11" x14ac:dyDescent="0.25">
      <c r="A41" s="1" t="s">
        <v>29</v>
      </c>
      <c r="B41" s="7">
        <f>SUM(B36:B40)</f>
        <v>2</v>
      </c>
      <c r="C41" s="8">
        <f>SUM(C36:C40)</f>
        <v>29893.260000000002</v>
      </c>
      <c r="D41" s="7">
        <f>C41-B41</f>
        <v>29891.260000000002</v>
      </c>
      <c r="K41" s="6"/>
    </row>
    <row r="42" spans="1:11" x14ac:dyDescent="0.25">
      <c r="A42" s="1" t="s">
        <v>30</v>
      </c>
      <c r="D42" s="7">
        <f>SUM(D35,D41)</f>
        <v>29891.260000000002</v>
      </c>
      <c r="K42" s="6"/>
    </row>
    <row r="43" spans="1:11" x14ac:dyDescent="0.25">
      <c r="K43" s="6"/>
    </row>
    <row r="44" spans="1:11" x14ac:dyDescent="0.25">
      <c r="K44" s="6"/>
    </row>
    <row r="45" spans="1:11" x14ac:dyDescent="0.25">
      <c r="K45" s="6"/>
    </row>
    <row r="46" spans="1:11" x14ac:dyDescent="0.25">
      <c r="A46" s="1"/>
      <c r="B46" s="1"/>
      <c r="C46" s="1"/>
      <c r="D46" s="1"/>
      <c r="E46" s="1"/>
      <c r="K46" s="6"/>
    </row>
    <row r="47" spans="1:11" x14ac:dyDescent="0.25">
      <c r="A47" s="1"/>
      <c r="B47" s="1"/>
      <c r="C47" s="1"/>
      <c r="D47" s="1"/>
      <c r="E47" s="1"/>
      <c r="K47" s="6"/>
    </row>
    <row r="48" spans="1:11" x14ac:dyDescent="0.25">
      <c r="A48" s="1"/>
      <c r="B48" s="1"/>
      <c r="C48" s="1"/>
      <c r="D48" s="1"/>
      <c r="E48" s="1"/>
      <c r="K48" s="6"/>
    </row>
    <row r="49" spans="1:11" x14ac:dyDescent="0.25">
      <c r="A49" s="1"/>
      <c r="B49" s="1"/>
      <c r="C49" s="1"/>
      <c r="D49" s="1"/>
      <c r="E49" s="1"/>
      <c r="K49" s="6"/>
    </row>
    <row r="50" spans="1:11" x14ac:dyDescent="0.25">
      <c r="K50" s="6"/>
    </row>
    <row r="51" spans="1:11" x14ac:dyDescent="0.25">
      <c r="K51" s="6"/>
    </row>
    <row r="52" spans="1:11" x14ac:dyDescent="0.25">
      <c r="K52" s="6"/>
    </row>
    <row r="53" spans="1:11" x14ac:dyDescent="0.25">
      <c r="K53" s="6"/>
    </row>
    <row r="54" spans="1:11" x14ac:dyDescent="0.25">
      <c r="K54" s="6"/>
    </row>
    <row r="55" spans="1:11" x14ac:dyDescent="0.25">
      <c r="K55" s="6"/>
    </row>
    <row r="56" spans="1:11" x14ac:dyDescent="0.25">
      <c r="K56" s="6"/>
    </row>
    <row r="57" spans="1:11" x14ac:dyDescent="0.25">
      <c r="K57" s="6"/>
    </row>
    <row r="58" spans="1:11" x14ac:dyDescent="0.25">
      <c r="K58" s="6"/>
    </row>
    <row r="59" spans="1:11" x14ac:dyDescent="0.25">
      <c r="K59" s="5" t="s">
        <v>10</v>
      </c>
    </row>
    <row r="60" spans="1:11" x14ac:dyDescent="0.25">
      <c r="K60" s="6"/>
    </row>
    <row r="61" spans="1:11" x14ac:dyDescent="0.25">
      <c r="K61" s="6"/>
    </row>
    <row r="62" spans="1:11" x14ac:dyDescent="0.25">
      <c r="K62" s="6"/>
    </row>
    <row r="63" spans="1:11" x14ac:dyDescent="0.25">
      <c r="K63" s="6"/>
    </row>
    <row r="64" spans="1:11" x14ac:dyDescent="0.25">
      <c r="K64" s="6"/>
    </row>
    <row r="65" spans="11:11" x14ac:dyDescent="0.25">
      <c r="K65" s="6"/>
    </row>
    <row r="66" spans="11:11" x14ac:dyDescent="0.25">
      <c r="K66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50"/>
  <sheetViews>
    <sheetView topLeftCell="A28" workbookViewId="0">
      <selection activeCell="D13" sqref="D13"/>
    </sheetView>
  </sheetViews>
  <sheetFormatPr defaultRowHeight="15" x14ac:dyDescent="0.25"/>
  <cols>
    <col min="1" max="1" width="20.42578125" bestFit="1" customWidth="1"/>
    <col min="2" max="2" width="16.42578125" style="13" bestFit="1" customWidth="1"/>
    <col min="3" max="3" width="7.5703125" bestFit="1" customWidth="1"/>
    <col min="4" max="4" width="19.5703125" bestFit="1" customWidth="1"/>
    <col min="5" max="5" width="13.42578125" style="11" bestFit="1" customWidth="1"/>
    <col min="6" max="6" width="35.7109375" bestFit="1" customWidth="1"/>
    <col min="7" max="7" width="14.140625" style="11" bestFit="1" customWidth="1"/>
    <col min="9" max="9" width="14.28515625" style="11" bestFit="1" customWidth="1"/>
  </cols>
  <sheetData>
    <row r="2" spans="1:11" x14ac:dyDescent="0.25">
      <c r="A2" s="1" t="s">
        <v>0</v>
      </c>
      <c r="B2" s="12" t="s">
        <v>1</v>
      </c>
      <c r="C2" s="1" t="s">
        <v>2</v>
      </c>
      <c r="D2" s="1" t="s">
        <v>3</v>
      </c>
      <c r="E2" s="10" t="s">
        <v>4</v>
      </c>
      <c r="F2" s="2" t="s">
        <v>5</v>
      </c>
      <c r="G2" s="10" t="s">
        <v>6</v>
      </c>
      <c r="H2" s="2"/>
      <c r="I2" s="10" t="s">
        <v>7</v>
      </c>
      <c r="K2" s="2"/>
    </row>
    <row r="3" spans="1:11" x14ac:dyDescent="0.25">
      <c r="I3" s="6">
        <v>65258.85</v>
      </c>
    </row>
    <row r="4" spans="1:11" x14ac:dyDescent="0.25">
      <c r="A4" s="3" t="s">
        <v>35</v>
      </c>
      <c r="B4" s="14">
        <v>43138</v>
      </c>
      <c r="D4" s="3" t="s">
        <v>9</v>
      </c>
      <c r="E4" s="11">
        <v>1</v>
      </c>
      <c r="I4" s="6">
        <v>65257.85</v>
      </c>
    </row>
    <row r="5" spans="1:11" x14ac:dyDescent="0.25">
      <c r="A5" s="3" t="s">
        <v>37</v>
      </c>
      <c r="B5" s="13" t="s">
        <v>39</v>
      </c>
      <c r="F5" t="s">
        <v>38</v>
      </c>
      <c r="G5" s="11">
        <v>4.55</v>
      </c>
      <c r="I5" s="11">
        <v>65262.400000000001</v>
      </c>
    </row>
    <row r="6" spans="1:11" x14ac:dyDescent="0.25">
      <c r="A6" s="3"/>
      <c r="B6" s="13" t="s">
        <v>40</v>
      </c>
      <c r="F6" s="5" t="s">
        <v>12</v>
      </c>
      <c r="G6" s="11">
        <v>0.56999999999999995</v>
      </c>
      <c r="I6" s="11">
        <v>65262.97</v>
      </c>
    </row>
    <row r="7" spans="1:11" x14ac:dyDescent="0.25">
      <c r="B7" s="14">
        <v>43108</v>
      </c>
      <c r="D7" s="3" t="s">
        <v>9</v>
      </c>
      <c r="E7" s="11">
        <v>0.65</v>
      </c>
      <c r="I7" s="11">
        <v>65262.32</v>
      </c>
    </row>
    <row r="8" spans="1:11" x14ac:dyDescent="0.25">
      <c r="B8" s="14">
        <v>43139</v>
      </c>
      <c r="C8">
        <v>200077</v>
      </c>
      <c r="D8" t="s">
        <v>41</v>
      </c>
      <c r="E8" s="11">
        <v>259</v>
      </c>
      <c r="I8" s="11">
        <v>65003.32</v>
      </c>
    </row>
    <row r="9" spans="1:11" x14ac:dyDescent="0.25">
      <c r="B9" s="14">
        <v>43320</v>
      </c>
      <c r="F9" s="5" t="s">
        <v>81</v>
      </c>
      <c r="G9" s="11">
        <v>352.58</v>
      </c>
      <c r="I9" s="11">
        <v>65355.9</v>
      </c>
    </row>
    <row r="10" spans="1:11" x14ac:dyDescent="0.25">
      <c r="A10" s="3" t="s">
        <v>42</v>
      </c>
      <c r="B10" s="13" t="s">
        <v>43</v>
      </c>
      <c r="F10" s="5" t="s">
        <v>12</v>
      </c>
      <c r="G10" s="11">
        <v>0.3</v>
      </c>
      <c r="I10" s="11">
        <v>65356.2</v>
      </c>
    </row>
    <row r="11" spans="1:11" x14ac:dyDescent="0.25">
      <c r="A11" s="3" t="s">
        <v>44</v>
      </c>
      <c r="B11" s="13" t="s">
        <v>45</v>
      </c>
      <c r="F11" s="5" t="s">
        <v>12</v>
      </c>
      <c r="G11" s="11">
        <v>1.25</v>
      </c>
      <c r="I11" s="11">
        <v>65357.45</v>
      </c>
    </row>
    <row r="12" spans="1:11" x14ac:dyDescent="0.25">
      <c r="B12" s="14">
        <v>43168</v>
      </c>
      <c r="F12" s="3" t="s">
        <v>46</v>
      </c>
      <c r="G12" s="11">
        <v>1.5</v>
      </c>
      <c r="I12" s="11">
        <v>65357.95</v>
      </c>
    </row>
    <row r="13" spans="1:11" x14ac:dyDescent="0.25">
      <c r="B13" s="14">
        <v>43168</v>
      </c>
      <c r="D13" s="3" t="s">
        <v>9</v>
      </c>
      <c r="E13" s="11">
        <v>1.5</v>
      </c>
      <c r="I13" s="11">
        <v>65357.45</v>
      </c>
    </row>
    <row r="14" spans="1:11" x14ac:dyDescent="0.25">
      <c r="A14" s="3" t="s">
        <v>47</v>
      </c>
      <c r="B14" s="13" t="s">
        <v>48</v>
      </c>
      <c r="F14" s="5" t="s">
        <v>12</v>
      </c>
      <c r="G14" s="11">
        <v>2.5</v>
      </c>
      <c r="I14" s="11">
        <v>65359.45</v>
      </c>
    </row>
    <row r="15" spans="1:11" x14ac:dyDescent="0.25">
      <c r="B15" s="14">
        <v>43200</v>
      </c>
      <c r="F15" s="5" t="s">
        <v>81</v>
      </c>
      <c r="G15" s="11">
        <v>482.21</v>
      </c>
      <c r="I15" s="11">
        <v>65842.16</v>
      </c>
    </row>
    <row r="16" spans="1:11" x14ac:dyDescent="0.25">
      <c r="A16" s="3" t="s">
        <v>49</v>
      </c>
      <c r="B16" s="13" t="s">
        <v>50</v>
      </c>
      <c r="F16" s="5" t="s">
        <v>81</v>
      </c>
      <c r="G16" s="11">
        <v>386.4</v>
      </c>
      <c r="I16" s="11">
        <v>66228.56</v>
      </c>
    </row>
    <row r="17" spans="1:9" x14ac:dyDescent="0.25">
      <c r="B17" s="13" t="s">
        <v>51</v>
      </c>
      <c r="F17" s="5" t="s">
        <v>12</v>
      </c>
      <c r="G17" s="11">
        <v>2.97</v>
      </c>
      <c r="I17" s="11">
        <v>66231.53</v>
      </c>
    </row>
    <row r="18" spans="1:9" x14ac:dyDescent="0.25">
      <c r="B18" s="14">
        <v>43111</v>
      </c>
      <c r="D18" s="3" t="s">
        <v>9</v>
      </c>
      <c r="E18" s="11">
        <v>1</v>
      </c>
      <c r="I18" s="11">
        <v>66230.53</v>
      </c>
    </row>
    <row r="19" spans="1:9" x14ac:dyDescent="0.25">
      <c r="A19" s="3" t="s">
        <v>52</v>
      </c>
      <c r="B19" s="13" t="s">
        <v>53</v>
      </c>
      <c r="F19" s="5" t="s">
        <v>81</v>
      </c>
      <c r="G19" s="11">
        <v>459.91</v>
      </c>
      <c r="I19" s="11">
        <v>66690.44</v>
      </c>
    </row>
    <row r="20" spans="1:9" x14ac:dyDescent="0.25">
      <c r="B20" s="13" t="s">
        <v>54</v>
      </c>
      <c r="F20" s="5" t="s">
        <v>12</v>
      </c>
      <c r="G20" s="11">
        <v>2.72</v>
      </c>
      <c r="I20" s="11">
        <v>66693.16</v>
      </c>
    </row>
    <row r="21" spans="1:9" x14ac:dyDescent="0.25">
      <c r="B21" s="14">
        <v>43171</v>
      </c>
      <c r="D21" s="3" t="s">
        <v>9</v>
      </c>
      <c r="E21" s="11">
        <v>0.5</v>
      </c>
      <c r="I21" s="11">
        <v>66692.66</v>
      </c>
    </row>
    <row r="22" spans="1:9" x14ac:dyDescent="0.25">
      <c r="A22" s="3" t="s">
        <v>55</v>
      </c>
      <c r="B22" s="13" t="s">
        <v>56</v>
      </c>
      <c r="F22" s="5" t="s">
        <v>81</v>
      </c>
      <c r="G22" s="11">
        <v>356.82</v>
      </c>
      <c r="I22" s="11">
        <v>67049.48</v>
      </c>
    </row>
    <row r="23" spans="1:9" x14ac:dyDescent="0.25">
      <c r="B23" s="13" t="s">
        <v>57</v>
      </c>
      <c r="F23" s="5" t="s">
        <v>12</v>
      </c>
      <c r="G23" s="11">
        <v>2.83</v>
      </c>
      <c r="I23" s="11">
        <v>67052.31</v>
      </c>
    </row>
    <row r="24" spans="1:9" x14ac:dyDescent="0.25">
      <c r="B24" s="14">
        <v>43497</v>
      </c>
      <c r="D24" s="3" t="s">
        <v>9</v>
      </c>
      <c r="E24" s="11">
        <v>0.5</v>
      </c>
      <c r="I24" s="11">
        <v>67051.81</v>
      </c>
    </row>
    <row r="25" spans="1:9" x14ac:dyDescent="0.25">
      <c r="A25" s="3" t="s">
        <v>60</v>
      </c>
      <c r="B25" s="13" t="s">
        <v>58</v>
      </c>
      <c r="F25" s="5" t="s">
        <v>81</v>
      </c>
      <c r="G25" s="11">
        <v>418.75</v>
      </c>
      <c r="I25" s="11">
        <v>67470.559999999998</v>
      </c>
    </row>
    <row r="26" spans="1:9" x14ac:dyDescent="0.25">
      <c r="B26" s="13" t="s">
        <v>59</v>
      </c>
      <c r="F26" s="5" t="s">
        <v>12</v>
      </c>
      <c r="G26" s="11">
        <v>2.85</v>
      </c>
      <c r="I26" s="11">
        <v>67473.41</v>
      </c>
    </row>
    <row r="27" spans="1:9" x14ac:dyDescent="0.25">
      <c r="B27" s="14">
        <v>43467</v>
      </c>
      <c r="D27" s="3" t="s">
        <v>9</v>
      </c>
      <c r="E27" s="11">
        <v>0.5</v>
      </c>
      <c r="I27" s="11">
        <v>67472.91</v>
      </c>
    </row>
    <row r="28" spans="1:9" x14ac:dyDescent="0.25">
      <c r="B28" s="14">
        <v>43801</v>
      </c>
      <c r="F28" s="5" t="s">
        <v>81</v>
      </c>
      <c r="G28" s="11">
        <v>441.98</v>
      </c>
      <c r="I28" s="11">
        <v>67914.89</v>
      </c>
    </row>
    <row r="29" spans="1:9" x14ac:dyDescent="0.25">
      <c r="B29" s="13" t="s">
        <v>61</v>
      </c>
      <c r="C29">
        <v>200078</v>
      </c>
      <c r="D29" t="s">
        <v>62</v>
      </c>
      <c r="E29" s="11">
        <v>1320</v>
      </c>
      <c r="I29" s="11">
        <v>66594.89</v>
      </c>
    </row>
    <row r="30" spans="1:9" x14ac:dyDescent="0.25">
      <c r="A30" s="3" t="s">
        <v>63</v>
      </c>
      <c r="B30" s="13" t="s">
        <v>64</v>
      </c>
      <c r="F30" s="5" t="s">
        <v>12</v>
      </c>
      <c r="G30" s="11">
        <v>2.57</v>
      </c>
      <c r="I30" s="11">
        <v>66597.460000000006</v>
      </c>
    </row>
    <row r="31" spans="1:9" x14ac:dyDescent="0.25">
      <c r="B31" s="14">
        <v>43468</v>
      </c>
      <c r="D31" s="3" t="s">
        <v>9</v>
      </c>
      <c r="E31" s="11">
        <v>1.5</v>
      </c>
      <c r="I31" s="11">
        <v>66595.960000000006</v>
      </c>
    </row>
    <row r="32" spans="1:9" x14ac:dyDescent="0.25">
      <c r="A32" s="3" t="s">
        <v>65</v>
      </c>
      <c r="B32" s="13" t="s">
        <v>66</v>
      </c>
      <c r="F32" s="5" t="s">
        <v>81</v>
      </c>
      <c r="G32" s="11">
        <v>303.55</v>
      </c>
      <c r="I32" s="11">
        <v>66899.509999999995</v>
      </c>
    </row>
    <row r="33" spans="1:9" x14ac:dyDescent="0.25">
      <c r="B33" s="13" t="s">
        <v>67</v>
      </c>
      <c r="F33" t="s">
        <v>41</v>
      </c>
      <c r="G33" s="11">
        <v>85.6</v>
      </c>
      <c r="I33" s="11">
        <v>66985.11</v>
      </c>
    </row>
    <row r="34" spans="1:9" x14ac:dyDescent="0.25">
      <c r="B34" s="13" t="s">
        <v>68</v>
      </c>
      <c r="F34" s="5" t="s">
        <v>12</v>
      </c>
      <c r="G34" s="11">
        <v>2.65</v>
      </c>
      <c r="I34" s="11">
        <v>66987.759999999995</v>
      </c>
    </row>
    <row r="35" spans="1:9" x14ac:dyDescent="0.25">
      <c r="B35" s="14">
        <v>43469</v>
      </c>
      <c r="D35" s="3" t="s">
        <v>9</v>
      </c>
      <c r="E35" s="11">
        <v>1</v>
      </c>
      <c r="I35" s="11">
        <v>66986.759999999995</v>
      </c>
    </row>
    <row r="36" spans="1:9" x14ac:dyDescent="0.25">
      <c r="B36" s="14">
        <v>43589</v>
      </c>
      <c r="F36" s="5" t="s">
        <v>81</v>
      </c>
      <c r="G36" s="11">
        <v>361.78</v>
      </c>
      <c r="I36" s="11">
        <v>67348.62</v>
      </c>
    </row>
    <row r="37" spans="1:9" x14ac:dyDescent="0.25">
      <c r="A37" s="3" t="s">
        <v>70</v>
      </c>
      <c r="B37" s="13" t="s">
        <v>69</v>
      </c>
      <c r="F37" s="5" t="s">
        <v>12</v>
      </c>
      <c r="G37" s="11">
        <v>2.94</v>
      </c>
      <c r="I37" s="11">
        <v>67351.56</v>
      </c>
    </row>
    <row r="38" spans="1:9" x14ac:dyDescent="0.25">
      <c r="B38" s="14">
        <v>43470</v>
      </c>
      <c r="D38" s="3" t="s">
        <v>9</v>
      </c>
      <c r="E38" s="11">
        <v>0.5</v>
      </c>
      <c r="I38" s="11">
        <v>67351.06</v>
      </c>
    </row>
    <row r="39" spans="1:9" x14ac:dyDescent="0.25">
      <c r="B39" s="14">
        <v>43651</v>
      </c>
      <c r="F39" s="5" t="s">
        <v>81</v>
      </c>
      <c r="G39" s="11">
        <v>352.4</v>
      </c>
      <c r="I39" s="11">
        <v>67703.460000000006</v>
      </c>
    </row>
    <row r="40" spans="1:9" x14ac:dyDescent="0.25">
      <c r="A40" s="3" t="s">
        <v>77</v>
      </c>
      <c r="B40" s="13" t="s">
        <v>71</v>
      </c>
      <c r="C40">
        <v>200079</v>
      </c>
      <c r="D40" t="s">
        <v>41</v>
      </c>
      <c r="E40" s="11">
        <v>164</v>
      </c>
      <c r="I40" s="11">
        <v>67539.460000000006</v>
      </c>
    </row>
    <row r="41" spans="1:9" x14ac:dyDescent="0.25">
      <c r="B41" s="13" t="s">
        <v>72</v>
      </c>
      <c r="F41" s="5" t="s">
        <v>73</v>
      </c>
      <c r="G41" s="11">
        <v>118.75</v>
      </c>
      <c r="I41" s="11">
        <v>67658.210000000006</v>
      </c>
    </row>
    <row r="42" spans="1:9" x14ac:dyDescent="0.25">
      <c r="B42" s="13" t="s">
        <v>74</v>
      </c>
      <c r="F42" s="5" t="s">
        <v>12</v>
      </c>
      <c r="G42" s="11">
        <v>2.86</v>
      </c>
      <c r="I42" s="11">
        <v>67661.070000000007</v>
      </c>
    </row>
    <row r="43" spans="1:9" x14ac:dyDescent="0.25">
      <c r="B43" s="14">
        <v>43530</v>
      </c>
      <c r="D43" s="3" t="s">
        <v>9</v>
      </c>
      <c r="E43" s="11">
        <v>2</v>
      </c>
      <c r="I43" s="11">
        <v>67659.070000000007</v>
      </c>
    </row>
    <row r="44" spans="1:9" x14ac:dyDescent="0.25">
      <c r="B44" s="13" t="s">
        <v>75</v>
      </c>
      <c r="C44">
        <v>200081</v>
      </c>
      <c r="D44" t="s">
        <v>41</v>
      </c>
      <c r="E44" s="11">
        <v>400.45</v>
      </c>
      <c r="I44" s="11">
        <v>67258.62</v>
      </c>
    </row>
    <row r="45" spans="1:9" x14ac:dyDescent="0.25">
      <c r="A45" s="3" t="s">
        <v>76</v>
      </c>
      <c r="B45" s="13" t="s">
        <v>78</v>
      </c>
      <c r="F45" s="5" t="s">
        <v>81</v>
      </c>
      <c r="G45" s="11">
        <v>323.47000000000003</v>
      </c>
      <c r="I45" s="11">
        <v>67582.09</v>
      </c>
    </row>
    <row r="46" spans="1:9" x14ac:dyDescent="0.25">
      <c r="B46" s="13" t="s">
        <v>79</v>
      </c>
      <c r="F46" s="5" t="s">
        <v>81</v>
      </c>
      <c r="G46" s="11">
        <v>329.95</v>
      </c>
      <c r="I46" s="11">
        <v>67912.039999999994</v>
      </c>
    </row>
    <row r="47" spans="1:9" x14ac:dyDescent="0.25">
      <c r="B47" s="13" t="s">
        <v>79</v>
      </c>
      <c r="F47" s="5" t="s">
        <v>80</v>
      </c>
      <c r="G47" s="11">
        <v>1000</v>
      </c>
      <c r="I47" s="11">
        <v>68912.039999999994</v>
      </c>
    </row>
    <row r="48" spans="1:9" x14ac:dyDescent="0.25">
      <c r="B48" s="13" t="s">
        <v>82</v>
      </c>
      <c r="F48" s="5" t="s">
        <v>12</v>
      </c>
      <c r="G48" s="11">
        <v>2.59</v>
      </c>
      <c r="I48" s="11">
        <v>68914.63</v>
      </c>
    </row>
    <row r="50" spans="5:7" x14ac:dyDescent="0.25">
      <c r="E50" s="15">
        <f>SUM(E4:E49)</f>
        <v>2154.1</v>
      </c>
      <c r="G50" s="15">
        <f>SUM(G4:G49)</f>
        <v>5809.8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50"/>
  <sheetViews>
    <sheetView workbookViewId="0">
      <pane ySplit="1" topLeftCell="A2" activePane="bottomLeft" state="frozen"/>
      <selection pane="bottomLeft" activeCell="D9" sqref="D9"/>
    </sheetView>
  </sheetViews>
  <sheetFormatPr defaultRowHeight="15" x14ac:dyDescent="0.25"/>
  <cols>
    <col min="1" max="1" width="20.42578125" bestFit="1" customWidth="1"/>
    <col min="2" max="2" width="16.42578125" style="13" bestFit="1" customWidth="1"/>
    <col min="3" max="3" width="7.5703125" bestFit="1" customWidth="1"/>
    <col min="4" max="4" width="19.5703125" bestFit="1" customWidth="1"/>
    <col min="5" max="5" width="13.42578125" style="11" bestFit="1" customWidth="1"/>
    <col min="6" max="6" width="35.7109375" bestFit="1" customWidth="1"/>
    <col min="7" max="7" width="14.140625" style="11" bestFit="1" customWidth="1"/>
    <col min="9" max="9" width="14.28515625" style="11" bestFit="1" customWidth="1"/>
  </cols>
  <sheetData>
    <row r="2" spans="1:11" x14ac:dyDescent="0.25">
      <c r="A2" s="1" t="s">
        <v>0</v>
      </c>
      <c r="B2" s="12" t="s">
        <v>1</v>
      </c>
      <c r="C2" s="1" t="s">
        <v>2</v>
      </c>
      <c r="D2" s="1" t="s">
        <v>3</v>
      </c>
      <c r="E2" s="10" t="s">
        <v>4</v>
      </c>
      <c r="F2" s="2" t="s">
        <v>5</v>
      </c>
      <c r="G2" s="10" t="s">
        <v>6</v>
      </c>
      <c r="H2" s="2"/>
      <c r="I2" s="10" t="s">
        <v>7</v>
      </c>
      <c r="K2" s="2"/>
    </row>
    <row r="3" spans="1:11" x14ac:dyDescent="0.25">
      <c r="I3" s="6">
        <v>68914.63</v>
      </c>
    </row>
    <row r="4" spans="1:11" x14ac:dyDescent="0.25">
      <c r="A4" s="3" t="s">
        <v>76</v>
      </c>
      <c r="B4" s="14">
        <v>43647</v>
      </c>
      <c r="D4" s="3"/>
      <c r="E4" s="11">
        <v>2</v>
      </c>
      <c r="F4" t="s">
        <v>83</v>
      </c>
      <c r="I4" s="6">
        <v>68912.63</v>
      </c>
    </row>
    <row r="5" spans="1:11" x14ac:dyDescent="0.25">
      <c r="A5" s="3" t="s">
        <v>84</v>
      </c>
      <c r="B5" s="14">
        <v>43677</v>
      </c>
      <c r="F5" s="11" t="s">
        <v>85</v>
      </c>
      <c r="G5" s="11">
        <v>3.11</v>
      </c>
      <c r="I5" s="11">
        <v>68915.740000000005</v>
      </c>
    </row>
    <row r="6" spans="1:11" x14ac:dyDescent="0.25">
      <c r="A6" s="3"/>
      <c r="B6" s="14">
        <v>43686</v>
      </c>
      <c r="F6" s="5" t="s">
        <v>86</v>
      </c>
      <c r="G6" s="11">
        <v>307.23</v>
      </c>
      <c r="I6" s="11">
        <v>69222.97</v>
      </c>
    </row>
    <row r="7" spans="1:11" x14ac:dyDescent="0.25">
      <c r="A7" s="3" t="s">
        <v>87</v>
      </c>
      <c r="B7" s="14">
        <v>43707</v>
      </c>
      <c r="D7" s="3"/>
      <c r="F7" t="s">
        <v>85</v>
      </c>
      <c r="G7" s="11">
        <v>2.84</v>
      </c>
      <c r="I7" s="11">
        <v>69225.81</v>
      </c>
    </row>
    <row r="8" spans="1:11" x14ac:dyDescent="0.25">
      <c r="B8" s="14">
        <v>43710</v>
      </c>
      <c r="E8" s="11">
        <v>0.5</v>
      </c>
      <c r="F8" t="s">
        <v>88</v>
      </c>
      <c r="I8" s="11">
        <v>69225.31</v>
      </c>
    </row>
    <row r="9" spans="1:11" x14ac:dyDescent="0.25">
      <c r="B9" s="14">
        <v>43713</v>
      </c>
      <c r="F9" s="5" t="s">
        <v>86</v>
      </c>
      <c r="G9" s="11">
        <v>530.66</v>
      </c>
      <c r="I9" s="11">
        <v>69755.97</v>
      </c>
    </row>
    <row r="10" spans="1:11" x14ac:dyDescent="0.25">
      <c r="A10" s="3" t="s">
        <v>89</v>
      </c>
      <c r="B10" s="14">
        <v>43738</v>
      </c>
      <c r="F10" s="5" t="s">
        <v>85</v>
      </c>
      <c r="G10" s="11">
        <v>2.95</v>
      </c>
      <c r="I10" s="11">
        <v>69758.92</v>
      </c>
    </row>
    <row r="11" spans="1:11" x14ac:dyDescent="0.25">
      <c r="A11" s="3"/>
      <c r="B11" s="14">
        <v>43739</v>
      </c>
      <c r="E11" s="11">
        <v>0.5</v>
      </c>
      <c r="F11" s="5" t="s">
        <v>88</v>
      </c>
      <c r="I11" s="11">
        <v>69758.42</v>
      </c>
    </row>
    <row r="12" spans="1:11" x14ac:dyDescent="0.25">
      <c r="B12" s="14">
        <v>43747</v>
      </c>
      <c r="F12" s="3" t="s">
        <v>86</v>
      </c>
      <c r="G12" s="11">
        <v>342.23</v>
      </c>
      <c r="I12" s="11">
        <v>70100.649999999994</v>
      </c>
    </row>
    <row r="13" spans="1:11" x14ac:dyDescent="0.25">
      <c r="A13" s="3" t="s">
        <v>90</v>
      </c>
      <c r="B13" s="14">
        <v>43769</v>
      </c>
      <c r="D13" s="3"/>
      <c r="F13" s="5" t="s">
        <v>85</v>
      </c>
      <c r="G13" s="11">
        <v>2.4300000000000002</v>
      </c>
      <c r="I13" s="11">
        <v>70103.08</v>
      </c>
    </row>
    <row r="14" spans="1:11" x14ac:dyDescent="0.25">
      <c r="A14" s="3"/>
      <c r="B14" s="14">
        <v>43770</v>
      </c>
      <c r="E14" s="11">
        <v>0.5</v>
      </c>
      <c r="F14" s="5" t="s">
        <v>88</v>
      </c>
      <c r="I14" s="11">
        <v>70102.58</v>
      </c>
    </row>
    <row r="15" spans="1:11" x14ac:dyDescent="0.25">
      <c r="B15" s="14">
        <v>43783</v>
      </c>
      <c r="C15">
        <v>200082</v>
      </c>
      <c r="E15" s="11">
        <v>326</v>
      </c>
      <c r="F15" s="5" t="s">
        <v>91</v>
      </c>
      <c r="I15" s="11">
        <v>69776.58</v>
      </c>
    </row>
    <row r="16" spans="1:11" x14ac:dyDescent="0.25">
      <c r="A16" s="3" t="s">
        <v>92</v>
      </c>
      <c r="B16" s="14">
        <v>43787</v>
      </c>
      <c r="F16" s="5" t="s">
        <v>86</v>
      </c>
      <c r="G16" s="11">
        <v>309.51</v>
      </c>
      <c r="I16" s="11">
        <v>70086.09</v>
      </c>
    </row>
    <row r="17" spans="1:9" x14ac:dyDescent="0.25">
      <c r="B17" s="14">
        <v>43798</v>
      </c>
      <c r="F17" s="5" t="s">
        <v>85</v>
      </c>
      <c r="G17" s="11">
        <v>0.55000000000000004</v>
      </c>
      <c r="I17" s="11">
        <v>70086.64</v>
      </c>
    </row>
    <row r="18" spans="1:9" x14ac:dyDescent="0.25">
      <c r="B18" s="14">
        <v>43801</v>
      </c>
      <c r="D18" s="3"/>
      <c r="E18" s="11">
        <v>1.55</v>
      </c>
      <c r="F18" s="5" t="s">
        <v>88</v>
      </c>
      <c r="I18" s="11">
        <v>70085.14</v>
      </c>
    </row>
    <row r="19" spans="1:9" x14ac:dyDescent="0.25">
      <c r="A19" s="3"/>
      <c r="B19" s="14">
        <v>43811</v>
      </c>
      <c r="F19" s="5" t="s">
        <v>91</v>
      </c>
      <c r="G19" s="11">
        <v>153.15</v>
      </c>
      <c r="I19" s="11">
        <v>70238.289999999994</v>
      </c>
    </row>
    <row r="20" spans="1:9" x14ac:dyDescent="0.25">
      <c r="A20" s="3" t="s">
        <v>93</v>
      </c>
      <c r="B20" s="14">
        <v>43815</v>
      </c>
      <c r="F20" s="5" t="s">
        <v>86</v>
      </c>
      <c r="G20" s="11">
        <v>343.05</v>
      </c>
      <c r="I20" s="11">
        <v>70581.34</v>
      </c>
    </row>
    <row r="21" spans="1:9" x14ac:dyDescent="0.25">
      <c r="B21" s="14">
        <v>43830</v>
      </c>
      <c r="D21" s="3"/>
      <c r="F21" s="5" t="s">
        <v>85</v>
      </c>
      <c r="G21" s="11">
        <v>0.61</v>
      </c>
      <c r="I21" s="11">
        <v>70581.95</v>
      </c>
    </row>
    <row r="22" spans="1:9" x14ac:dyDescent="0.25">
      <c r="A22" s="3"/>
      <c r="B22" s="14">
        <v>43832</v>
      </c>
      <c r="E22" s="11">
        <v>1</v>
      </c>
      <c r="F22" s="5" t="s">
        <v>88</v>
      </c>
      <c r="I22" s="11">
        <v>70580.95</v>
      </c>
    </row>
    <row r="23" spans="1:9" x14ac:dyDescent="0.25">
      <c r="B23" s="14">
        <v>43837</v>
      </c>
      <c r="F23" s="5" t="s">
        <v>86</v>
      </c>
      <c r="G23" s="11">
        <v>514.67999999999995</v>
      </c>
      <c r="I23" s="11">
        <v>71095.63</v>
      </c>
    </row>
    <row r="24" spans="1:9" x14ac:dyDescent="0.25">
      <c r="A24" s="3" t="s">
        <v>94</v>
      </c>
      <c r="B24" s="14">
        <v>43861</v>
      </c>
      <c r="D24" s="3"/>
      <c r="F24" s="5" t="s">
        <v>85</v>
      </c>
      <c r="G24" s="11">
        <v>0.6</v>
      </c>
      <c r="I24" s="11">
        <v>71096.23</v>
      </c>
    </row>
    <row r="25" spans="1:9" x14ac:dyDescent="0.25">
      <c r="A25" s="3"/>
      <c r="B25" s="14">
        <v>43864</v>
      </c>
      <c r="E25" s="11">
        <v>0.5</v>
      </c>
      <c r="F25" s="5" t="s">
        <v>88</v>
      </c>
      <c r="I25" s="11">
        <v>71095.73</v>
      </c>
    </row>
    <row r="26" spans="1:9" x14ac:dyDescent="0.25">
      <c r="A26" s="3" t="s">
        <v>95</v>
      </c>
      <c r="B26" s="14">
        <v>43889</v>
      </c>
      <c r="F26" s="5" t="s">
        <v>85</v>
      </c>
      <c r="G26" s="11">
        <v>0.54</v>
      </c>
      <c r="I26" s="11">
        <v>71096.27</v>
      </c>
    </row>
    <row r="27" spans="1:9" x14ac:dyDescent="0.25">
      <c r="A27" s="3" t="s">
        <v>96</v>
      </c>
      <c r="B27" s="14">
        <v>43921</v>
      </c>
      <c r="D27" s="3"/>
      <c r="F27" s="5" t="s">
        <v>85</v>
      </c>
      <c r="G27" s="11">
        <v>0.62</v>
      </c>
      <c r="I27" s="11">
        <v>71096.89</v>
      </c>
    </row>
    <row r="28" spans="1:9" x14ac:dyDescent="0.25">
      <c r="B28" s="14">
        <v>43935</v>
      </c>
      <c r="E28" s="11">
        <v>25082</v>
      </c>
      <c r="F28" s="5" t="s">
        <v>97</v>
      </c>
      <c r="I28" s="11">
        <v>46014.89</v>
      </c>
    </row>
    <row r="29" spans="1:9" x14ac:dyDescent="0.25">
      <c r="A29" s="3" t="s">
        <v>98</v>
      </c>
      <c r="B29" s="14">
        <v>43951</v>
      </c>
      <c r="F29" s="5" t="s">
        <v>85</v>
      </c>
      <c r="G29" s="11">
        <v>0.47</v>
      </c>
      <c r="I29" s="11">
        <v>46015.360000000001</v>
      </c>
    </row>
    <row r="30" spans="1:9" x14ac:dyDescent="0.25">
      <c r="A30" s="3"/>
      <c r="B30" s="14">
        <v>43952</v>
      </c>
      <c r="E30" s="11">
        <v>0.5</v>
      </c>
      <c r="F30" s="5" t="s">
        <v>88</v>
      </c>
      <c r="I30" s="11">
        <v>46014.86</v>
      </c>
    </row>
    <row r="31" spans="1:9" x14ac:dyDescent="0.25">
      <c r="A31" s="3" t="s">
        <v>99</v>
      </c>
      <c r="B31" s="14">
        <v>43980</v>
      </c>
      <c r="D31" s="3"/>
      <c r="F31" s="5" t="s">
        <v>85</v>
      </c>
      <c r="G31" s="11">
        <v>0.36</v>
      </c>
      <c r="I31" s="11">
        <v>46015.22</v>
      </c>
    </row>
    <row r="32" spans="1:9" x14ac:dyDescent="0.25">
      <c r="A32" s="3" t="s">
        <v>100</v>
      </c>
      <c r="B32" s="14">
        <v>44012</v>
      </c>
      <c r="F32" s="5" t="s">
        <v>85</v>
      </c>
      <c r="G32" s="11">
        <v>0.4</v>
      </c>
      <c r="I32" s="11">
        <v>46015.62</v>
      </c>
    </row>
    <row r="34" spans="1:7" x14ac:dyDescent="0.25">
      <c r="D34" s="16" t="s">
        <v>101</v>
      </c>
      <c r="E34" s="11">
        <f>SUM(E4:E33)</f>
        <v>25415.05</v>
      </c>
      <c r="F34" s="17" t="s">
        <v>101</v>
      </c>
      <c r="G34" s="11">
        <f>SUM(G5:G33)</f>
        <v>2515.9899999999998</v>
      </c>
    </row>
    <row r="35" spans="1:7" x14ac:dyDescent="0.25">
      <c r="B35" s="14"/>
      <c r="D35" s="3"/>
    </row>
    <row r="36" spans="1:7" x14ac:dyDescent="0.25">
      <c r="B36" s="14"/>
      <c r="F36" s="5"/>
    </row>
    <row r="37" spans="1:7" x14ac:dyDescent="0.25">
      <c r="A37" s="3"/>
      <c r="F37" s="5"/>
    </row>
    <row r="38" spans="1:7" x14ac:dyDescent="0.25">
      <c r="B38" s="14"/>
      <c r="D38" s="3"/>
    </row>
    <row r="39" spans="1:7" x14ac:dyDescent="0.25">
      <c r="B39" s="14"/>
      <c r="F39" s="5"/>
    </row>
    <row r="40" spans="1:7" x14ac:dyDescent="0.25">
      <c r="A40" s="3"/>
    </row>
    <row r="41" spans="1:7" x14ac:dyDescent="0.25">
      <c r="F41" s="5"/>
    </row>
    <row r="42" spans="1:7" x14ac:dyDescent="0.25">
      <c r="F42" s="5"/>
    </row>
    <row r="43" spans="1:7" x14ac:dyDescent="0.25">
      <c r="B43" s="14"/>
      <c r="D43" s="3"/>
    </row>
    <row r="45" spans="1:7" x14ac:dyDescent="0.25">
      <c r="A45" s="3"/>
      <c r="F45" s="5"/>
    </row>
    <row r="46" spans="1:7" x14ac:dyDescent="0.25">
      <c r="F46" s="5"/>
    </row>
    <row r="47" spans="1:7" x14ac:dyDescent="0.25">
      <c r="F47" s="5"/>
    </row>
    <row r="48" spans="1:7" x14ac:dyDescent="0.25">
      <c r="F48" s="5"/>
    </row>
    <row r="50" spans="5:7" x14ac:dyDescent="0.25">
      <c r="E50" s="15"/>
      <c r="G50" s="15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74EFE-2B71-4B89-B8E1-8EBAC9CAED43}">
  <dimension ref="A1:K57"/>
  <sheetViews>
    <sheetView workbookViewId="0">
      <pane ySplit="1" topLeftCell="A2" activePane="bottomLeft" state="frozen"/>
      <selection pane="bottomLeft" activeCell="F33" sqref="F33"/>
    </sheetView>
  </sheetViews>
  <sheetFormatPr defaultRowHeight="15" x14ac:dyDescent="0.25"/>
  <cols>
    <col min="1" max="1" width="23" customWidth="1"/>
    <col min="2" max="2" width="16.42578125" style="13" bestFit="1" customWidth="1"/>
    <col min="3" max="3" width="11.28515625" bestFit="1" customWidth="1"/>
    <col min="4" max="4" width="19.5703125" bestFit="1" customWidth="1"/>
    <col min="5" max="5" width="23.42578125" style="11" customWidth="1"/>
    <col min="6" max="6" width="43.140625" bestFit="1" customWidth="1"/>
    <col min="7" max="7" width="14.140625" style="11" bestFit="1" customWidth="1"/>
    <col min="9" max="9" width="14.28515625" style="11" bestFit="1" customWidth="1"/>
    <col min="11" max="11" width="43.140625" bestFit="1" customWidth="1"/>
    <col min="12" max="12" width="14.28515625" customWidth="1"/>
  </cols>
  <sheetData>
    <row r="1" spans="1:11" x14ac:dyDescent="0.25">
      <c r="A1" s="1" t="s">
        <v>0</v>
      </c>
      <c r="B1" s="12" t="s">
        <v>1</v>
      </c>
      <c r="C1" s="1" t="s">
        <v>2</v>
      </c>
      <c r="D1" s="1" t="s">
        <v>3</v>
      </c>
      <c r="E1" s="10" t="s">
        <v>4</v>
      </c>
      <c r="F1" s="2" t="s">
        <v>5</v>
      </c>
      <c r="G1" s="10" t="s">
        <v>6</v>
      </c>
      <c r="H1" s="2"/>
      <c r="I1" s="10" t="s">
        <v>7</v>
      </c>
      <c r="K1" s="2"/>
    </row>
    <row r="3" spans="1:11" x14ac:dyDescent="0.25">
      <c r="F3" s="18"/>
      <c r="I3" s="6">
        <v>46015.62</v>
      </c>
    </row>
    <row r="4" spans="1:11" x14ac:dyDescent="0.25">
      <c r="A4" s="3" t="s">
        <v>100</v>
      </c>
      <c r="B4" s="14">
        <v>44027</v>
      </c>
      <c r="D4" s="3"/>
      <c r="F4" s="18" t="s">
        <v>122</v>
      </c>
      <c r="G4" s="11">
        <v>298.55</v>
      </c>
      <c r="I4" s="6">
        <v>46314.17</v>
      </c>
    </row>
    <row r="5" spans="1:11" x14ac:dyDescent="0.25">
      <c r="A5" s="3" t="s">
        <v>102</v>
      </c>
      <c r="B5" s="14">
        <v>44043</v>
      </c>
      <c r="F5" s="24" t="s">
        <v>113</v>
      </c>
      <c r="G5" s="11">
        <v>0.39</v>
      </c>
      <c r="I5" s="11">
        <v>46314.559999999998</v>
      </c>
    </row>
    <row r="6" spans="1:11" x14ac:dyDescent="0.25">
      <c r="A6" s="3"/>
      <c r="B6" s="14">
        <v>44046</v>
      </c>
      <c r="E6" s="11">
        <v>0.5</v>
      </c>
      <c r="F6" s="19" t="s">
        <v>114</v>
      </c>
      <c r="I6" s="11">
        <v>46314.06</v>
      </c>
    </row>
    <row r="7" spans="1:11" x14ac:dyDescent="0.25">
      <c r="A7" s="3" t="s">
        <v>103</v>
      </c>
      <c r="B7" s="14">
        <v>44074</v>
      </c>
      <c r="D7" s="3"/>
      <c r="F7" s="24" t="s">
        <v>113</v>
      </c>
      <c r="G7" s="11">
        <v>0.39</v>
      </c>
      <c r="I7" s="11">
        <v>46314.45</v>
      </c>
    </row>
    <row r="8" spans="1:11" x14ac:dyDescent="0.25">
      <c r="A8" s="3" t="s">
        <v>104</v>
      </c>
      <c r="B8" s="14">
        <v>44104</v>
      </c>
      <c r="F8" s="24" t="s">
        <v>113</v>
      </c>
      <c r="G8" s="11">
        <v>0.38</v>
      </c>
      <c r="I8" s="11">
        <v>46314.83</v>
      </c>
    </row>
    <row r="9" spans="1:11" x14ac:dyDescent="0.25">
      <c r="B9" s="14">
        <v>44117</v>
      </c>
      <c r="E9" s="11">
        <v>38032</v>
      </c>
      <c r="F9" s="19" t="s">
        <v>115</v>
      </c>
      <c r="I9" s="11">
        <v>8282.83</v>
      </c>
    </row>
    <row r="10" spans="1:11" x14ac:dyDescent="0.25">
      <c r="A10" s="3" t="s">
        <v>106</v>
      </c>
      <c r="B10" s="14">
        <v>44134</v>
      </c>
      <c r="F10" s="24" t="s">
        <v>113</v>
      </c>
      <c r="G10" s="11">
        <v>0.2</v>
      </c>
      <c r="I10" s="11">
        <v>8283.0300000000007</v>
      </c>
    </row>
    <row r="11" spans="1:11" x14ac:dyDescent="0.25">
      <c r="A11" s="3"/>
      <c r="B11" s="14">
        <v>44137</v>
      </c>
      <c r="E11" s="11">
        <v>0.5</v>
      </c>
      <c r="F11" s="19" t="s">
        <v>114</v>
      </c>
      <c r="I11" s="11">
        <v>8282.5300000000007</v>
      </c>
    </row>
    <row r="12" spans="1:11" x14ac:dyDescent="0.25">
      <c r="A12" s="3" t="s">
        <v>105</v>
      </c>
      <c r="B12" s="14">
        <v>44165</v>
      </c>
      <c r="F12" s="24" t="s">
        <v>113</v>
      </c>
      <c r="G12" s="11">
        <v>0.03</v>
      </c>
      <c r="I12" s="11">
        <v>8282.56</v>
      </c>
    </row>
    <row r="13" spans="1:11" x14ac:dyDescent="0.25">
      <c r="A13" s="3"/>
      <c r="B13" s="14">
        <v>44165</v>
      </c>
      <c r="D13" s="3"/>
      <c r="F13" s="19" t="s">
        <v>116</v>
      </c>
      <c r="G13" s="11">
        <v>25000</v>
      </c>
      <c r="I13" s="11">
        <v>33282.559999999998</v>
      </c>
    </row>
    <row r="14" spans="1:11" x14ac:dyDescent="0.25">
      <c r="A14" s="3"/>
      <c r="B14" s="14">
        <v>44165</v>
      </c>
      <c r="F14" s="19" t="s">
        <v>117</v>
      </c>
      <c r="G14" s="11">
        <v>25000</v>
      </c>
      <c r="I14" s="11">
        <v>58282.559999999998</v>
      </c>
    </row>
    <row r="15" spans="1:11" x14ac:dyDescent="0.25">
      <c r="B15" s="14">
        <v>44166</v>
      </c>
      <c r="E15" s="11">
        <v>1</v>
      </c>
      <c r="F15" s="19" t="s">
        <v>114</v>
      </c>
      <c r="I15" s="11">
        <v>58281.56</v>
      </c>
    </row>
    <row r="16" spans="1:11" x14ac:dyDescent="0.25">
      <c r="A16" s="3" t="s">
        <v>107</v>
      </c>
      <c r="B16" s="14">
        <v>44211</v>
      </c>
      <c r="C16">
        <v>200084</v>
      </c>
      <c r="E16" s="11">
        <v>400.5</v>
      </c>
      <c r="F16" s="19" t="s">
        <v>41</v>
      </c>
      <c r="I16" s="11">
        <v>57881.06</v>
      </c>
    </row>
    <row r="17" spans="1:9" x14ac:dyDescent="0.25">
      <c r="A17" s="3" t="s">
        <v>108</v>
      </c>
      <c r="B17" s="14">
        <v>44228</v>
      </c>
      <c r="E17" s="11">
        <v>1</v>
      </c>
      <c r="F17" s="19" t="s">
        <v>114</v>
      </c>
      <c r="I17" s="11">
        <v>57880.06</v>
      </c>
    </row>
    <row r="18" spans="1:9" x14ac:dyDescent="0.25">
      <c r="A18" s="3" t="s">
        <v>109</v>
      </c>
      <c r="B18" s="14">
        <v>44274</v>
      </c>
      <c r="C18">
        <v>200085</v>
      </c>
      <c r="D18" s="3"/>
      <c r="E18" s="11">
        <v>1320</v>
      </c>
      <c r="F18" s="19" t="s">
        <v>118</v>
      </c>
      <c r="I18" s="11">
        <v>56560.06</v>
      </c>
    </row>
    <row r="19" spans="1:9" x14ac:dyDescent="0.25">
      <c r="A19" s="3"/>
      <c r="B19" s="14">
        <v>44285</v>
      </c>
      <c r="F19" s="19" t="s">
        <v>119</v>
      </c>
      <c r="G19" s="11">
        <v>1</v>
      </c>
      <c r="I19" s="11">
        <v>56561.06</v>
      </c>
    </row>
    <row r="20" spans="1:9" x14ac:dyDescent="0.25">
      <c r="A20" s="3"/>
      <c r="B20" s="14">
        <v>44287</v>
      </c>
      <c r="E20" s="11">
        <v>1.5</v>
      </c>
      <c r="F20" s="19" t="s">
        <v>114</v>
      </c>
      <c r="I20" s="11">
        <v>56559.56</v>
      </c>
    </row>
    <row r="21" spans="1:9" x14ac:dyDescent="0.25">
      <c r="A21" s="3" t="s">
        <v>110</v>
      </c>
      <c r="B21" s="14">
        <v>44368</v>
      </c>
      <c r="C21">
        <v>200086</v>
      </c>
      <c r="D21" s="3"/>
      <c r="E21" s="11">
        <v>411.4</v>
      </c>
      <c r="F21" s="19" t="s">
        <v>41</v>
      </c>
      <c r="I21" s="21">
        <v>56148.160000000003</v>
      </c>
    </row>
    <row r="22" spans="1:9" x14ac:dyDescent="0.25">
      <c r="F22" s="18"/>
    </row>
    <row r="23" spans="1:9" x14ac:dyDescent="0.25">
      <c r="E23" s="21">
        <f>SUM(E4:E21)</f>
        <v>40168.400000000001</v>
      </c>
      <c r="F23" s="18"/>
      <c r="G23" s="21">
        <f>SUM(G4:G21)</f>
        <v>50300.94</v>
      </c>
    </row>
    <row r="24" spans="1:9" x14ac:dyDescent="0.25">
      <c r="F24" s="18"/>
    </row>
    <row r="26" spans="1:9" x14ac:dyDescent="0.25">
      <c r="A26" s="1" t="s">
        <v>23</v>
      </c>
      <c r="B26" s="1" t="s">
        <v>24</v>
      </c>
      <c r="C26" s="1" t="s">
        <v>25</v>
      </c>
    </row>
    <row r="27" spans="1:9" x14ac:dyDescent="0.25">
      <c r="A27" s="1"/>
      <c r="B27" s="1"/>
      <c r="C27" s="1"/>
      <c r="D27" s="1"/>
      <c r="F27" s="5"/>
    </row>
    <row r="28" spans="1:9" x14ac:dyDescent="0.25">
      <c r="A28" s="1" t="s">
        <v>26</v>
      </c>
      <c r="B28" s="1"/>
      <c r="C28" s="1"/>
      <c r="D28" s="2">
        <f>I3</f>
        <v>46015.62</v>
      </c>
      <c r="F28" s="5"/>
    </row>
    <row r="29" spans="1:9" x14ac:dyDescent="0.25">
      <c r="A29" s="3" t="s">
        <v>124</v>
      </c>
      <c r="B29" s="22">
        <f>E9</f>
        <v>38032</v>
      </c>
      <c r="C29" s="1"/>
      <c r="D29" s="2"/>
      <c r="F29" s="5"/>
    </row>
    <row r="30" spans="1:9" x14ac:dyDescent="0.25">
      <c r="A30" t="s">
        <v>28</v>
      </c>
      <c r="B30" s="1"/>
      <c r="C30" s="22">
        <f>G13</f>
        <v>25000</v>
      </c>
      <c r="D30" s="2"/>
      <c r="F30" s="5"/>
    </row>
    <row r="31" spans="1:9" x14ac:dyDescent="0.25">
      <c r="A31" t="s">
        <v>125</v>
      </c>
      <c r="B31" s="1"/>
      <c r="C31" s="22">
        <f>G14</f>
        <v>25000</v>
      </c>
      <c r="D31" s="2"/>
      <c r="F31" s="5"/>
    </row>
    <row r="32" spans="1:9" x14ac:dyDescent="0.25">
      <c r="A32" t="s">
        <v>123</v>
      </c>
      <c r="B32" s="20">
        <f>E18</f>
        <v>1320</v>
      </c>
      <c r="C32" s="6"/>
      <c r="D32" s="6"/>
      <c r="F32" s="5"/>
    </row>
    <row r="33" spans="1:6" x14ac:dyDescent="0.25">
      <c r="A33" t="s">
        <v>27</v>
      </c>
      <c r="B33" s="6">
        <f>SUM(E6,E11,E15,E17,E20)</f>
        <v>4.5</v>
      </c>
      <c r="C33" s="6"/>
      <c r="D33" s="6"/>
      <c r="F33" s="5"/>
    </row>
    <row r="34" spans="1:6" x14ac:dyDescent="0.25">
      <c r="A34" t="s">
        <v>119</v>
      </c>
      <c r="B34" s="6"/>
      <c r="C34" s="6">
        <f>G19</f>
        <v>1</v>
      </c>
      <c r="D34" s="6"/>
      <c r="F34" s="5"/>
    </row>
    <row r="35" spans="1:6" x14ac:dyDescent="0.25">
      <c r="A35" s="23" t="s">
        <v>12</v>
      </c>
      <c r="B35" s="5"/>
      <c r="C35" s="6">
        <f>SUM(G5,G7,G8,G10,G12)</f>
        <v>1.3900000000000001</v>
      </c>
      <c r="D35" s="6"/>
      <c r="F35" s="5"/>
    </row>
    <row r="36" spans="1:6" x14ac:dyDescent="0.25">
      <c r="A36" s="5" t="s">
        <v>120</v>
      </c>
      <c r="B36" s="20">
        <f>SUM(E16,E21)</f>
        <v>811.9</v>
      </c>
      <c r="C36" s="6"/>
      <c r="D36" s="6"/>
      <c r="F36" s="5"/>
    </row>
    <row r="37" spans="1:6" x14ac:dyDescent="0.25">
      <c r="A37" s="5" t="s">
        <v>121</v>
      </c>
      <c r="B37" s="6"/>
      <c r="C37" s="6">
        <f>G4</f>
        <v>298.55</v>
      </c>
      <c r="D37" s="6"/>
      <c r="F37" s="5"/>
    </row>
    <row r="38" spans="1:6" x14ac:dyDescent="0.25">
      <c r="A38" s="1" t="s">
        <v>29</v>
      </c>
      <c r="B38" s="7">
        <f>SUM(B29:B37)</f>
        <v>40168.400000000001</v>
      </c>
      <c r="C38" s="8">
        <f>SUM(C29:C37)</f>
        <v>50300.94</v>
      </c>
      <c r="D38" s="7">
        <f>C38-B38</f>
        <v>10132.540000000001</v>
      </c>
      <c r="F38" s="5"/>
    </row>
    <row r="39" spans="1:6" x14ac:dyDescent="0.25">
      <c r="A39" s="1" t="s">
        <v>30</v>
      </c>
      <c r="B39"/>
      <c r="D39" s="7">
        <f>I21</f>
        <v>56148.160000000003</v>
      </c>
    </row>
    <row r="40" spans="1:6" x14ac:dyDescent="0.25">
      <c r="D40" s="16"/>
      <c r="F40" s="17"/>
    </row>
    <row r="41" spans="1:6" x14ac:dyDescent="0.25">
      <c r="B41" s="14"/>
      <c r="D41" s="3"/>
    </row>
    <row r="42" spans="1:6" x14ac:dyDescent="0.25">
      <c r="B42" s="14"/>
      <c r="F42" s="5"/>
    </row>
    <row r="43" spans="1:6" x14ac:dyDescent="0.25">
      <c r="B43" s="14"/>
      <c r="F43" s="5"/>
    </row>
    <row r="44" spans="1:6" x14ac:dyDescent="0.25">
      <c r="B44" s="14"/>
      <c r="F44" s="5"/>
    </row>
    <row r="45" spans="1:6" x14ac:dyDescent="0.25">
      <c r="B45" s="14"/>
      <c r="F45" s="5"/>
    </row>
    <row r="46" spans="1:6" x14ac:dyDescent="0.25">
      <c r="B46" s="14"/>
      <c r="F46" s="5"/>
    </row>
    <row r="47" spans="1:6" x14ac:dyDescent="0.25">
      <c r="B47" s="14"/>
      <c r="F47" s="5"/>
    </row>
    <row r="48" spans="1:6" x14ac:dyDescent="0.25">
      <c r="B48" s="14"/>
      <c r="F48" s="5"/>
    </row>
    <row r="49" spans="2:6" x14ac:dyDescent="0.25">
      <c r="B49" s="14"/>
      <c r="F49" s="5"/>
    </row>
    <row r="50" spans="2:6" x14ac:dyDescent="0.25">
      <c r="B50" s="14"/>
      <c r="F50" s="5"/>
    </row>
    <row r="51" spans="2:6" x14ac:dyDescent="0.25">
      <c r="B51" s="14"/>
      <c r="F51" s="5"/>
    </row>
    <row r="52" spans="2:6" x14ac:dyDescent="0.25">
      <c r="B52" s="14"/>
      <c r="F52" s="5"/>
    </row>
    <row r="53" spans="2:6" x14ac:dyDescent="0.25">
      <c r="B53" s="14"/>
      <c r="F53" s="5"/>
    </row>
    <row r="54" spans="2:6" x14ac:dyDescent="0.25">
      <c r="B54" s="14"/>
      <c r="F54" s="5"/>
    </row>
    <row r="55" spans="2:6" x14ac:dyDescent="0.25">
      <c r="B55" s="14"/>
      <c r="F55" s="5"/>
    </row>
    <row r="56" spans="2:6" x14ac:dyDescent="0.25">
      <c r="B56" s="14"/>
      <c r="F56" s="5"/>
    </row>
    <row r="57" spans="2:6" x14ac:dyDescent="0.25">
      <c r="B57" s="14"/>
      <c r="F57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EC309-CB94-4F71-BACA-52D8D1A60C73}">
  <dimension ref="A1:K11"/>
  <sheetViews>
    <sheetView tabSelected="1" workbookViewId="0">
      <selection activeCell="F18" sqref="F18"/>
    </sheetView>
  </sheetViews>
  <sheetFormatPr defaultRowHeight="15" x14ac:dyDescent="0.25"/>
  <cols>
    <col min="1" max="1" width="20.42578125" bestFit="1" customWidth="1"/>
    <col min="2" max="2" width="16.42578125" bestFit="1" customWidth="1"/>
    <col min="3" max="3" width="8" bestFit="1" customWidth="1"/>
    <col min="4" max="4" width="19.5703125" bestFit="1" customWidth="1"/>
    <col min="5" max="5" width="14.5703125" bestFit="1" customWidth="1"/>
    <col min="6" max="6" width="39.85546875" bestFit="1" customWidth="1"/>
    <col min="7" max="7" width="15.28515625" bestFit="1" customWidth="1"/>
    <col min="9" max="9" width="11.5703125" bestFit="1" customWidth="1"/>
  </cols>
  <sheetData>
    <row r="1" spans="1:11" x14ac:dyDescent="0.25">
      <c r="A1" s="1" t="s">
        <v>0</v>
      </c>
      <c r="B1" s="12" t="s">
        <v>1</v>
      </c>
      <c r="C1" s="1" t="s">
        <v>2</v>
      </c>
      <c r="D1" s="1" t="s">
        <v>3</v>
      </c>
      <c r="E1" s="10" t="s">
        <v>4</v>
      </c>
      <c r="F1" s="2" t="s">
        <v>5</v>
      </c>
      <c r="G1" s="10" t="s">
        <v>6</v>
      </c>
      <c r="H1" s="2"/>
      <c r="I1" s="10" t="s">
        <v>7</v>
      </c>
      <c r="K1" s="2"/>
    </row>
    <row r="2" spans="1:11" x14ac:dyDescent="0.25">
      <c r="A2" s="1"/>
      <c r="B2" s="12"/>
      <c r="C2" s="1"/>
      <c r="D2" s="1"/>
      <c r="E2" s="10"/>
      <c r="F2" s="2"/>
      <c r="G2" s="10"/>
      <c r="H2" s="2"/>
      <c r="I2" s="10">
        <v>56148.160000000003</v>
      </c>
      <c r="K2" s="2"/>
    </row>
    <row r="4" spans="1:11" x14ac:dyDescent="0.25">
      <c r="A4" s="3" t="s">
        <v>110</v>
      </c>
      <c r="B4" s="14">
        <v>44378</v>
      </c>
      <c r="E4" s="11">
        <v>1</v>
      </c>
      <c r="F4" s="5" t="s">
        <v>129</v>
      </c>
      <c r="G4" s="11"/>
      <c r="I4" s="11">
        <v>56147.16</v>
      </c>
    </row>
    <row r="5" spans="1:11" x14ac:dyDescent="0.25">
      <c r="A5" s="3" t="s">
        <v>110</v>
      </c>
      <c r="B5" s="14">
        <v>44392</v>
      </c>
      <c r="E5" s="11"/>
      <c r="F5" s="5" t="s">
        <v>130</v>
      </c>
      <c r="G5" s="11">
        <v>10861.12</v>
      </c>
      <c r="I5" s="11">
        <v>67008.28</v>
      </c>
    </row>
    <row r="6" spans="1:11" x14ac:dyDescent="0.25">
      <c r="A6" s="3" t="s">
        <v>111</v>
      </c>
      <c r="B6" s="14">
        <v>44410</v>
      </c>
      <c r="D6" s="3"/>
      <c r="E6" s="11">
        <v>0.5</v>
      </c>
      <c r="F6" s="5" t="s">
        <v>129</v>
      </c>
      <c r="G6" s="11"/>
      <c r="I6" s="11">
        <v>67007.78</v>
      </c>
    </row>
    <row r="7" spans="1:11" x14ac:dyDescent="0.25">
      <c r="A7" s="3" t="s">
        <v>112</v>
      </c>
      <c r="B7" s="14">
        <v>44421</v>
      </c>
      <c r="F7" s="5" t="s">
        <v>131</v>
      </c>
      <c r="I7" s="11">
        <v>67007.78</v>
      </c>
    </row>
    <row r="8" spans="1:11" x14ac:dyDescent="0.25">
      <c r="A8" s="3" t="s">
        <v>126</v>
      </c>
      <c r="B8" s="14">
        <v>44635</v>
      </c>
      <c r="C8">
        <v>200087</v>
      </c>
      <c r="E8" s="25">
        <v>1320</v>
      </c>
      <c r="F8" s="5" t="s">
        <v>134</v>
      </c>
      <c r="I8" s="11">
        <v>65687.78</v>
      </c>
    </row>
    <row r="9" spans="1:11" x14ac:dyDescent="0.25">
      <c r="A9" s="3" t="s">
        <v>127</v>
      </c>
      <c r="B9" s="14">
        <v>44652</v>
      </c>
      <c r="E9" s="11">
        <v>1</v>
      </c>
      <c r="F9" s="5" t="s">
        <v>129</v>
      </c>
      <c r="I9" s="11">
        <v>65686.78</v>
      </c>
    </row>
    <row r="10" spans="1:11" x14ac:dyDescent="0.25">
      <c r="A10" s="3" t="s">
        <v>128</v>
      </c>
      <c r="B10" s="14">
        <v>44713</v>
      </c>
      <c r="C10">
        <v>200089</v>
      </c>
      <c r="E10" s="25">
        <v>1622.05</v>
      </c>
      <c r="F10" s="5" t="s">
        <v>133</v>
      </c>
      <c r="I10" s="11">
        <v>64064.73</v>
      </c>
    </row>
    <row r="11" spans="1:11" x14ac:dyDescent="0.25">
      <c r="A11" s="3" t="s">
        <v>132</v>
      </c>
      <c r="B11" s="14">
        <v>44727</v>
      </c>
      <c r="F11" s="5" t="s">
        <v>131</v>
      </c>
      <c r="I11" s="11">
        <v>64064.73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2017-2018</vt:lpstr>
      <vt:lpstr>2018-2019</vt:lpstr>
      <vt:lpstr>2019-2020</vt:lpstr>
      <vt:lpstr>2020-2021</vt:lpstr>
      <vt:lpstr>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RoulaPC</dc:creator>
  <cp:lastModifiedBy>Michael May</cp:lastModifiedBy>
  <dcterms:created xsi:type="dcterms:W3CDTF">2018-04-14T06:39:47Z</dcterms:created>
  <dcterms:modified xsi:type="dcterms:W3CDTF">2023-04-18T05:15:48Z</dcterms:modified>
</cp:coreProperties>
</file>