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12"/>
  <workbookPr defaultThemeVersion="166925"/>
  <xr:revisionPtr revIDLastSave="45" documentId="11_4C2BA09D4582F4BAD0D1704F78FCF9C582823CDC" xr6:coauthVersionLast="47" xr6:coauthVersionMax="47" xr10:uidLastSave="{7E254024-0F83-42EC-A5FB-BFD58395E0A7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E15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<sst xmlns="http://schemas.openxmlformats.org/spreadsheetml/2006/main" count="14" uniqueCount="14">
  <si>
    <t xml:space="preserve">The amounts in the SuperBench workpapers (tab 25) for the 2021FY do not reconcile to </t>
  </si>
  <si>
    <t>the amounts in the 2021FY financial statements - opening balances appear to be incorrect</t>
  </si>
  <si>
    <t>Going back to the 2020FY SuperBench WP, these are also have wrong opening balances, however the</t>
  </si>
  <si>
    <t>2018 WPs appear correct</t>
  </si>
  <si>
    <t>Tax free</t>
  </si>
  <si>
    <t>Taxable</t>
  </si>
  <si>
    <t>Total</t>
  </si>
  <si>
    <t>2018 closing member balance</t>
  </si>
  <si>
    <t>2019 share of profit</t>
  </si>
  <si>
    <t>2020 contributions</t>
  </si>
  <si>
    <t>2020 contributions tax</t>
  </si>
  <si>
    <t>2020 share of profit</t>
  </si>
  <si>
    <t>2021 share of profit</t>
  </si>
  <si>
    <t>2021 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</si>
</sst>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43" fontId="0" fillId="0" borderId="0" xfId="0" applyNumberFormat="1"/>
    <xf numFmtId="43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19</xdr:col>
      <xdr:colOff>304800</xdr:colOff>
      <xdr:row>23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E414D9-4C70-47DD-DC2D-66B25C3E9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15200" y="0"/>
          <a:ext cx="4572000" cy="455295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25</xdr:row>
      <xdr:rowOff>0</xdr:rowOff>
    </xdr:from>
    <xdr:to>
      <xdr:col>19</xdr:col>
      <xdr:colOff>304800</xdr:colOff>
      <xdr:row>33</xdr:row>
      <xdr:rowOff>66675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72C2F7-BA70-1F49-62AB-DF5CF0596AEE}"/>
            </a:ext>
            <a:ext uri="{147F2762-F138-4A5C-976F-8EAC2B608ADB}">
              <a16:predDERef xmlns:a16="http://schemas.microsoft.com/office/drawing/2014/main" pred="{C4E414D9-4C70-47DD-DC2D-66B25C3E9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5200" y="4762500"/>
          <a:ext cx="4572000" cy="1590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7"/>
  <sheetViews>
    <sheetView tabSelected="1" workbookViewId="0">
      <selection activeCell="A15" sqref="A15"/>
    </sheetView>
  </sheetViews>
  <sheetFormatPr defaultRowHeight="15"/>
  <cols>
    <col min="5" max="5" width="11.85546875" bestFit="1" customWidth="1"/>
    <col min="6" max="6" width="12.7109375" bestFit="1" customWidth="1"/>
    <col min="7" max="7" width="11.85546875" bestFit="1" customWidth="1"/>
  </cols>
  <sheetData>
    <row r="2" spans="1:7">
      <c r="A2" t="s">
        <v>0</v>
      </c>
    </row>
    <row r="3" spans="1:7">
      <c r="A3" t="s">
        <v>1</v>
      </c>
    </row>
    <row r="5" spans="1:7">
      <c r="A5" t="s">
        <v>2</v>
      </c>
    </row>
    <row r="6" spans="1:7">
      <c r="A6" t="s">
        <v>3</v>
      </c>
    </row>
    <row r="8" spans="1:7">
      <c r="E8" t="s">
        <v>4</v>
      </c>
      <c r="F8" t="s">
        <v>5</v>
      </c>
      <c r="G8" t="s">
        <v>6</v>
      </c>
    </row>
    <row r="9" spans="1:7">
      <c r="A9" t="s">
        <v>7</v>
      </c>
      <c r="E9" s="1">
        <v>200113.42</v>
      </c>
      <c r="F9" s="1">
        <v>-3980.8</v>
      </c>
      <c r="G9" s="1">
        <f>+E9+F9</f>
        <v>196132.62000000002</v>
      </c>
    </row>
    <row r="10" spans="1:7">
      <c r="A10" t="s">
        <v>8</v>
      </c>
      <c r="E10" s="1"/>
      <c r="F10" s="1">
        <v>30360.07</v>
      </c>
      <c r="G10" s="1">
        <f t="shared" ref="G10:G17" si="0">+E10+F10</f>
        <v>30360.07</v>
      </c>
    </row>
    <row r="11" spans="1:7">
      <c r="A11" t="s">
        <v>9</v>
      </c>
      <c r="E11" s="1"/>
      <c r="F11" s="1">
        <v>14421.04</v>
      </c>
      <c r="G11" s="1">
        <f t="shared" si="0"/>
        <v>14421.04</v>
      </c>
    </row>
    <row r="12" spans="1:7">
      <c r="A12" t="s">
        <v>10</v>
      </c>
      <c r="E12" s="1"/>
      <c r="F12" s="1">
        <v>-2163.16</v>
      </c>
      <c r="G12" s="1">
        <f t="shared" si="0"/>
        <v>-2163.16</v>
      </c>
    </row>
    <row r="13" spans="1:7">
      <c r="A13" t="s">
        <v>11</v>
      </c>
      <c r="E13" s="1"/>
      <c r="F13" s="1">
        <v>-162026.53</v>
      </c>
      <c r="G13" s="1">
        <f t="shared" si="0"/>
        <v>-162026.53</v>
      </c>
    </row>
    <row r="14" spans="1:7">
      <c r="A14" t="s">
        <v>12</v>
      </c>
      <c r="E14" s="2"/>
      <c r="F14" s="2">
        <v>59791.199999999997</v>
      </c>
      <c r="G14" s="2">
        <f t="shared" si="0"/>
        <v>59791.199999999997</v>
      </c>
    </row>
    <row r="15" spans="1:7">
      <c r="A15" t="s">
        <v>13</v>
      </c>
      <c r="E15" s="1">
        <f>SUM(E9:E14)</f>
        <v>200113.42</v>
      </c>
      <c r="F15" s="1">
        <f>SUM(F9:F14)</f>
        <v>-63598.180000000008</v>
      </c>
      <c r="G15" s="1">
        <f t="shared" si="0"/>
        <v>136515.24</v>
      </c>
    </row>
    <row r="16" spans="1:7">
      <c r="G16" s="1"/>
    </row>
    <row r="17" spans="7:7">
      <c r="G17" s="1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F9C6FB-E058-4048-8213-FD91E0ADD060}"/>
</file>

<file path=customXml/itemProps2.xml><?xml version="1.0" encoding="utf-8"?>
<ds:datastoreItem xmlns:ds="http://schemas.openxmlformats.org/officeDocument/2006/customXml" ds:itemID="{4FA8E331-10BA-4462-9837-21B7247D0A66}"/>
</file>

<file path=customXml/itemProps3.xml><?xml version="1.0" encoding="utf-8"?>
<ds:datastoreItem xmlns:ds="http://schemas.openxmlformats.org/officeDocument/2006/customXml" ds:itemID="{52ED7E1C-F54D-4EA4-B99B-80C446B7BD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Danielle Barrow</cp:lastModifiedBy>
  <cp:revision/>
  <dcterms:created xsi:type="dcterms:W3CDTF">2023-03-22T03:16:44Z</dcterms:created>
  <dcterms:modified xsi:type="dcterms:W3CDTF">2023-03-22T04:07:56Z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