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9. Expenses\General\"/>
    </mc:Choice>
  </mc:AlternateContent>
  <xr:revisionPtr revIDLastSave="0" documentId="13_ncr:1_{EC3157E7-5C47-4DA3-B276-0F996E6B7FB8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I22" i="1" l="1"/>
  <c r="G15" i="1"/>
  <c r="G14" i="1"/>
  <c r="G13" i="1"/>
  <c r="G11" i="1"/>
  <c r="G27" i="1" l="1"/>
  <c r="I27" i="1" s="1"/>
  <c r="F23" i="1"/>
  <c r="E23" i="1"/>
  <c r="I12" i="1"/>
  <c r="I21" i="1" l="1"/>
  <c r="I20" i="1"/>
  <c r="I19" i="1"/>
  <c r="G26" i="1"/>
  <c r="I29" i="1"/>
  <c r="I30" i="1" s="1"/>
  <c r="G21" i="1"/>
  <c r="G20" i="1"/>
  <c r="G19" i="1"/>
  <c r="G23" i="1" s="1"/>
  <c r="I14" i="1"/>
  <c r="I15" i="1" s="1"/>
  <c r="I23" i="1" l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<sst xmlns="http://schemas.openxmlformats.org/spreadsheetml/2006/main" count="33" uniqueCount="30">
  <si>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</si>
  <si>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</si>
  <si>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</si>
  <si>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</si>
  <si>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</si>
  <si>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</si>
  <si>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</si>
  <si>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</si>
  <si>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</si>
  <si>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</si>
  <si>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</si>
  <si>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</si>
  <si>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</si>
  <si>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</si>
  <si>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</si>
  <si>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</si>
  <si>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</si>
  <si>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</si>
  <si>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</si>
  <si>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</si>
  <si>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</si>
  <si>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</si>
  <si>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</si>
  <si>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</si>
  <si>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</si>
  <si>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</si>
  <si>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Taylor Family Superannuation Fund</t>
  </si>
  <si>
    <t>CM</t>
  </si>
  <si>
    <t>[$3950+GST x 60%] + 660</t>
  </si>
  <si>
    <t>[$3950+GST x 40%] + $110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</si>
</sst>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7" fontId="0" fillId="0" borderId="0" xfId="0" applyNumberFormat="1" applyFill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J28" sqref="J2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27</v>
      </c>
      <c r="I3" s="16">
        <v>44041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+(850+160)*1.1</f>
        <v>1111</v>
      </c>
    </row>
    <row r="12" spans="1:10" x14ac:dyDescent="0.25">
      <c r="A12" s="31"/>
      <c r="B12" s="31"/>
      <c r="C12" s="26" t="s">
        <v>23</v>
      </c>
      <c r="D12" s="26"/>
      <c r="E12" s="26"/>
      <c r="G12" s="27">
        <v>176</v>
      </c>
      <c r="I12" s="13">
        <f>+G12/11*0.75</f>
        <v>12</v>
      </c>
    </row>
    <row r="13" spans="1:10" x14ac:dyDescent="0.25">
      <c r="A13" s="26"/>
      <c r="B13" s="26"/>
      <c r="C13" s="26" t="s">
        <v>12</v>
      </c>
      <c r="D13" s="26"/>
      <c r="E13" s="26" t="s">
        <v>28</v>
      </c>
      <c r="G13" s="27">
        <f>((3950+395)*0.6)+660</f>
        <v>3267</v>
      </c>
    </row>
    <row r="14" spans="1:10" x14ac:dyDescent="0.25">
      <c r="A14" s="26"/>
      <c r="B14" s="26"/>
      <c r="C14" s="26" t="s">
        <v>13</v>
      </c>
      <c r="D14" s="26"/>
      <c r="E14" s="26" t="s">
        <v>29</v>
      </c>
      <c r="G14" s="33">
        <f>((3950+395)*0.4)+110</f>
        <v>1848</v>
      </c>
      <c r="I14" s="33">
        <f>+G14/11*0.75</f>
        <v>126</v>
      </c>
    </row>
    <row r="15" spans="1:10" x14ac:dyDescent="0.25">
      <c r="A15" s="26"/>
      <c r="B15" s="26"/>
      <c r="C15" s="26"/>
      <c r="D15" s="26"/>
      <c r="E15" s="26"/>
      <c r="G15" s="27">
        <f>SUM(G11:G14)</f>
        <v>6402</v>
      </c>
      <c r="I15" s="27">
        <f>SUM(I11:I14)</f>
        <v>138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1043</v>
      </c>
      <c r="F19" s="27">
        <v>1091</v>
      </c>
      <c r="G19" s="35">
        <f>SUM(E19:F19)</f>
        <v>2134</v>
      </c>
      <c r="I19" s="13">
        <f>+F19/11*0.75</f>
        <v>74.38636363636364</v>
      </c>
    </row>
    <row r="20" spans="1:9" x14ac:dyDescent="0.25">
      <c r="A20" s="26"/>
      <c r="B20" s="26"/>
      <c r="C20" s="41">
        <v>43525</v>
      </c>
      <c r="D20" s="21"/>
      <c r="E20" s="27">
        <v>1043</v>
      </c>
      <c r="F20" s="27">
        <v>1091</v>
      </c>
      <c r="G20" s="35">
        <f>SUM(E20:F20)</f>
        <v>2134</v>
      </c>
      <c r="I20" s="13">
        <f>+F20/11*0.75</f>
        <v>74.38636363636364</v>
      </c>
    </row>
    <row r="21" spans="1:9" x14ac:dyDescent="0.25">
      <c r="A21" s="26"/>
      <c r="B21" s="26"/>
      <c r="C21" s="34">
        <v>43647</v>
      </c>
      <c r="D21" s="26"/>
      <c r="E21" s="27">
        <v>1043</v>
      </c>
      <c r="F21" s="27">
        <v>1091</v>
      </c>
      <c r="G21" s="37">
        <f>SUM(E21:F21)</f>
        <v>2134</v>
      </c>
      <c r="H21" s="26"/>
      <c r="I21" s="27">
        <f>+F21/11*0.75</f>
        <v>74.38636363636364</v>
      </c>
    </row>
    <row r="22" spans="1:9" x14ac:dyDescent="0.25">
      <c r="A22" s="26"/>
      <c r="B22" s="26"/>
      <c r="C22" s="34"/>
      <c r="D22" s="26"/>
      <c r="E22" s="33"/>
      <c r="F22" s="33"/>
      <c r="G22" s="36"/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3129</v>
      </c>
      <c r="F23" s="35">
        <f t="shared" si="0"/>
        <v>3273</v>
      </c>
      <c r="G23" s="35">
        <f t="shared" si="0"/>
        <v>6402</v>
      </c>
      <c r="I23" s="35">
        <f>SUM(I19:I22)</f>
        <v>223.15909090909093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32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1111</v>
      </c>
    </row>
    <row r="27" spans="1:9" x14ac:dyDescent="0.25">
      <c r="C27" s="26" t="s">
        <v>25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19</v>
      </c>
      <c r="D28" s="26"/>
      <c r="E28" s="26"/>
      <c r="F28" s="30"/>
      <c r="G28" s="35">
        <f>+G13-E23</f>
        <v>138</v>
      </c>
    </row>
    <row r="29" spans="1:9" x14ac:dyDescent="0.25">
      <c r="C29" s="26" t="s">
        <v>20</v>
      </c>
      <c r="D29" s="26"/>
      <c r="E29" s="26"/>
      <c r="F29" s="27"/>
      <c r="G29" s="36">
        <f>+G14-F23</f>
        <v>-1425</v>
      </c>
      <c r="I29" s="33">
        <f>+G29/11*0.75</f>
        <v>-97.159090909090907</v>
      </c>
    </row>
    <row r="30" spans="1:9" x14ac:dyDescent="0.25">
      <c r="G30" s="35">
        <f>SUM(G26:G29)</f>
        <v>0</v>
      </c>
      <c r="I30" s="13">
        <f>SUM(I26:I29)</f>
        <v>-85.159090909090907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2020-07-29T22:12:29Z</dcterms:modified>
</cp:coreProperties>
</file>