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autoCompressPictures="0"/>
  <mc:AlternateContent xmlns:mc="http://schemas.openxmlformats.org/markup-compatibility/2006">
    <mc:Choice Requires="x15">
      <x15ac:absPath xmlns:x15ac="http://schemas.microsoft.com/office/spreadsheetml/2010/11/ac" url="D:\Clients\2023\Kensit Hilton\Hilton Kensit Superannuation Fund\2022\"/>
    </mc:Choice>
  </mc:AlternateContent>
  <xr:revisionPtr revIDLastSave="0" documentId="13_ncr:1_{ECF113C3-2A80-40B2-AB0E-7687F3C30FEC}" xr6:coauthVersionLast="47" xr6:coauthVersionMax="47" xr10:uidLastSave="{00000000-0000-0000-0000-000000000000}"/>
  <bookViews>
    <workbookView xWindow="-120" yWindow="-120" windowWidth="29040" windowHeight="15720" xr2:uid="{00000000-000D-0000-FFFF-FFFF00000000}"/>
  </bookViews>
  <sheets>
    <sheet name="CGT calculator" sheetId="1" r:id="rId1"/>
    <sheet name="Cost base calculator" sheetId="3" r:id="rId2"/>
    <sheet name="Reduced cost base calculator" sheetId="4" r:id="rId3"/>
  </sheets>
  <definedNames>
    <definedName name="_xlnm.Print_Area" localSheetId="0">'CGT calculator'!$A$1:$F$62</definedName>
    <definedName name="_xlnm.Print_Area" localSheetId="1">'Cost base calculator'!$A$1:$E$44</definedName>
    <definedName name="_xlnm.Print_Area" localSheetId="2">'Reduced cost base calculator'!$A$1:$F$34</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5" i="1" l="1"/>
  <c r="D43" i="3"/>
  <c r="D21" i="1"/>
  <c r="D23" i="1"/>
  <c r="D30" i="1"/>
  <c r="D37" i="1"/>
  <c r="D48" i="1"/>
  <c r="A13" i="1"/>
  <c r="D17" i="4"/>
  <c r="F33" i="1"/>
  <c r="D29" i="4"/>
  <c r="D30" i="4"/>
  <c r="D31" i="4"/>
  <c r="D28" i="4"/>
  <c r="D25" i="4"/>
  <c r="D23" i="4"/>
  <c r="D22" i="4"/>
  <c r="D10" i="4"/>
  <c r="D11" i="4"/>
  <c r="D12" i="4"/>
  <c r="D13" i="4"/>
  <c r="D14" i="4"/>
  <c r="D15" i="4"/>
  <c r="D16" i="4"/>
  <c r="D9" i="4"/>
  <c r="D4" i="4"/>
  <c r="D17" i="1"/>
  <c r="D33" i="4"/>
  <c r="D25" i="1"/>
  <c r="D27" i="1"/>
  <c r="D54" i="1"/>
  <c r="D58" i="1"/>
  <c r="D62" i="1"/>
</calcChain>
</file>

<file path=xl/sharedStrings.xml><?xml version="1.0" encoding="utf-8"?>
<sst xmlns="http://schemas.openxmlformats.org/spreadsheetml/2006/main" count="114" uniqueCount="80">
  <si>
    <t>Yes</t>
  </si>
  <si>
    <t>No</t>
  </si>
  <si>
    <t>1. Has a CGT event occurred during the year?</t>
  </si>
  <si>
    <t>2. Date asset was acquired</t>
  </si>
  <si>
    <t>4. Ownership period</t>
  </si>
  <si>
    <t>5. Capital proceeds</t>
  </si>
  <si>
    <t>Second element: incidental costs of acquisition and disposal</t>
  </si>
  <si>
    <t>days</t>
  </si>
  <si>
    <t xml:space="preserve">Remuneration for services of a surveyor, valuer, auctioneer, accountant, broker, agent, consultant or legal adviser. </t>
  </si>
  <si>
    <t>Costs of transfer</t>
  </si>
  <si>
    <t>Stamp duty or similar duties</t>
  </si>
  <si>
    <t>Costs of advertising or marketing</t>
  </si>
  <si>
    <t>Costs relating to making a valuation or apportionment for CGT purposes</t>
  </si>
  <si>
    <t>Search fees relating to the asset</t>
  </si>
  <si>
    <t>Costs of a conveyancing kit</t>
  </si>
  <si>
    <t>Borrowing expenses (eg, loan application fees, mortgage discharge fees)</t>
  </si>
  <si>
    <t xml:space="preserve">Third element: costs of owning the CGT asset </t>
  </si>
  <si>
    <t>Interest on money borrowed to acquire the asset</t>
  </si>
  <si>
    <t>Costs of maintaining, repairing or insuring the asset</t>
  </si>
  <si>
    <t>Rates or land tax</t>
  </si>
  <si>
    <t>Interest on money borrowed to refinance the money borrowed to acquire the asset</t>
  </si>
  <si>
    <t>Interest on money borrowed to finance capital expenditure to increase the asset's value</t>
  </si>
  <si>
    <t>Fourth element: capital expenditure</t>
  </si>
  <si>
    <t>Capital expenditure to increase or preserve the asset's value</t>
  </si>
  <si>
    <t>Fifth element: capital expenditure to establish, preserve or defend your title to the asset</t>
  </si>
  <si>
    <t>Reductions</t>
  </si>
  <si>
    <t>Input tax credits claimed (if not already reduced from values above)</t>
  </si>
  <si>
    <t>Amounts of capital expenditure that have been recouped</t>
  </si>
  <si>
    <t>Other</t>
  </si>
  <si>
    <t>Total cost base</t>
  </si>
  <si>
    <t xml:space="preserve">If client did not pay anything or the asset was not acquired under an arm's length arrangement, insert the market value of the asset at the time it was acquired. </t>
  </si>
  <si>
    <t>Capital works deductions claimed (only if asset acquired after 13 May 1997)</t>
  </si>
  <si>
    <t>Total reduced cost base</t>
  </si>
  <si>
    <t>9. Capital loss</t>
  </si>
  <si>
    <t>Third element: assessable balancing adjustments</t>
  </si>
  <si>
    <t>7. Capital proceeds less cost base</t>
  </si>
  <si>
    <t>10. Gross capital gain</t>
  </si>
  <si>
    <t>Complete shaded cells only</t>
  </si>
  <si>
    <t>Client name</t>
  </si>
  <si>
    <t>12. Current year and carried forward capital losses (if relevant)</t>
  </si>
  <si>
    <t>13. Capital gain remaining after applying capital losses</t>
  </si>
  <si>
    <t>Note: third element costs are not included in the cost base of collectables or personal-use assets</t>
  </si>
  <si>
    <t>Deductions claimed in relation to expenditure that has been included above</t>
  </si>
  <si>
    <t>type 'yes' or 'no' in relevant box</t>
  </si>
  <si>
    <t>Prepared by</t>
  </si>
  <si>
    <t>Reviewed by</t>
  </si>
  <si>
    <t>Preparation date</t>
  </si>
  <si>
    <t>Review date</t>
  </si>
  <si>
    <t>Capital expenditure to install or move the asset</t>
  </si>
  <si>
    <t>First element: money paid and market value of assets provided to acquire asset</t>
  </si>
  <si>
    <t>Note: only include if asset was acquired after 20 August 1991 and the costs are not deductible</t>
  </si>
  <si>
    <t>3. Date asset was disposed of</t>
  </si>
  <si>
    <t>Year end</t>
  </si>
  <si>
    <r>
      <t xml:space="preserve">Note: </t>
    </r>
    <r>
      <rPr>
        <i/>
        <sz val="10"/>
        <rFont val="Calibri"/>
        <family val="2"/>
        <scheme val="minor"/>
      </rPr>
      <t>the CGT event generally occurs when the contract is entered into, even if settlement occurs in a later income year.</t>
    </r>
  </si>
  <si>
    <r>
      <t xml:space="preserve">Note: </t>
    </r>
    <r>
      <rPr>
        <i/>
        <sz val="10"/>
        <rFont val="Calibri"/>
        <family val="2"/>
        <scheme val="minor"/>
      </rPr>
      <t>if the result in step 7 is negative and the result in step 9 is positive, there is no capital gain or loss</t>
    </r>
  </si>
  <si>
    <r>
      <t xml:space="preserve">11. Can the client apply the 15 year exemption? </t>
    </r>
    <r>
      <rPr>
        <b/>
        <i/>
        <sz val="10"/>
        <rFont val="Calibri"/>
        <family val="2"/>
        <scheme val="minor"/>
      </rPr>
      <t>type 'yes' or 'no' in relevant box</t>
    </r>
  </si>
  <si>
    <r>
      <t xml:space="preserve">Note: </t>
    </r>
    <r>
      <rPr>
        <i/>
        <sz val="10"/>
        <rFont val="Calibri"/>
        <family val="2"/>
        <scheme val="minor"/>
      </rPr>
      <t>a company cannot apply the CGT discount</t>
    </r>
  </si>
  <si>
    <r>
      <t>15. Is the taxpayer a complying superannuation fund?</t>
    </r>
    <r>
      <rPr>
        <sz val="10"/>
        <rFont val="Calibri"/>
        <family val="2"/>
        <scheme val="minor"/>
      </rPr>
      <t xml:space="preserve"> </t>
    </r>
    <r>
      <rPr>
        <i/>
        <sz val="10"/>
        <rFont val="Calibri"/>
        <family val="2"/>
        <scheme val="minor"/>
      </rPr>
      <t>type 'yes' or 'no' in relevant box</t>
    </r>
  </si>
  <si>
    <r>
      <rPr>
        <b/>
        <i/>
        <sz val="10"/>
        <rFont val="Calibri"/>
        <family val="2"/>
        <scheme val="minor"/>
      </rPr>
      <t xml:space="preserve">Note: </t>
    </r>
    <r>
      <rPr>
        <i/>
        <sz val="10"/>
        <rFont val="Calibri"/>
        <family val="2"/>
        <scheme val="minor"/>
      </rPr>
      <t xml:space="preserve">This calculator does not consider the indexation method (only available for assets acquired before 21 September 1999). </t>
    </r>
  </si>
  <si>
    <r>
      <t xml:space="preserve">8. If result in step 7 is negative, reduced cost base </t>
    </r>
    <r>
      <rPr>
        <i/>
        <sz val="10"/>
        <color rgb="FFFF0000"/>
        <rFont val="Calibri"/>
        <family val="2"/>
        <scheme val="minor"/>
      </rPr>
      <t>complete reduced cost base calculator</t>
    </r>
  </si>
  <si>
    <t>Client details</t>
  </si>
  <si>
    <r>
      <t xml:space="preserve">6. Cost base </t>
    </r>
    <r>
      <rPr>
        <i/>
        <sz val="10"/>
        <color rgb="FFFF0000"/>
        <rFont val="Calibri"/>
        <family val="2"/>
        <scheme val="minor"/>
      </rPr>
      <t xml:space="preserve">complete cost base calculator </t>
    </r>
  </si>
  <si>
    <t>Workpaper Calculating capital gains</t>
  </si>
  <si>
    <t>Workpaper Calculating capital gains - Cost base calculator</t>
  </si>
  <si>
    <t>Workpaper Calculating capital gains - Reduced cost base calculator</t>
  </si>
  <si>
    <r>
      <t xml:space="preserve">14. Can the client apply the CGT discount? </t>
    </r>
    <r>
      <rPr>
        <i/>
        <sz val="10"/>
        <rFont val="Calibri"/>
        <family val="2"/>
        <scheme val="minor"/>
      </rPr>
      <t>type 'yes' or 'no' in relevant box</t>
    </r>
  </si>
  <si>
    <r>
      <t xml:space="preserve">Note: </t>
    </r>
    <r>
      <rPr>
        <i/>
        <sz val="10"/>
        <rFont val="Calibri"/>
        <family val="2"/>
        <scheme val="minor"/>
      </rPr>
      <t xml:space="preserve">if taxpayer was a non-resident or temporary resident at any time from 9 May 2012 while holding the asset, calculate discount percentage using </t>
    </r>
    <r>
      <rPr>
        <b/>
        <i/>
        <sz val="10"/>
        <rFont val="Calibri"/>
        <family val="2"/>
        <scheme val="minor"/>
      </rPr>
      <t xml:space="preserve">Procedure Entitlement to a discount capital gain </t>
    </r>
    <r>
      <rPr>
        <i/>
        <sz val="10"/>
        <rFont val="Calibri"/>
        <family val="2"/>
        <scheme val="minor"/>
      </rPr>
      <t>and manually enter the percentage in cell D45</t>
    </r>
  </si>
  <si>
    <t>16. Discount percentage</t>
  </si>
  <si>
    <t>17. Capital gain after applying CGT discount</t>
  </si>
  <si>
    <t xml:space="preserve">18. Does the client choose to apply the 50% active asset reduction? </t>
  </si>
  <si>
    <t>19. Capital gain after applying 50% active asset reduction</t>
  </si>
  <si>
    <t>20. If client chooses to apply the retirement exemption, insert exempt amount</t>
  </si>
  <si>
    <t>21. Capital gain remaining after applying retirement exemption</t>
  </si>
  <si>
    <t>22. If client chooses to apply rollover relief, insert rolled over gain</t>
  </si>
  <si>
    <t>23. Net capital gain</t>
  </si>
  <si>
    <t>Hilton Kensit Super Fund</t>
  </si>
  <si>
    <t>Heather</t>
  </si>
  <si>
    <t>yes</t>
  </si>
  <si>
    <t>x</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</si>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</sst>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_ ;[Red]\-#,##0\ "/>
    <numFmt numFmtId="166" formatCode="dd/mm/yyyy;@"/>
    <numFmt numFmtId="167" formatCode="[$-F800]dddd\,\ mmmm\ dd\,\ yyyy"/>
    <numFmt numFmtId="168" formatCode="_-* #,##0_-;\-* #,##0_-;_-* &quot;-&quot;??_-;_-@_-"/>
  </numFmts>
  <fonts count="13" x14ac:knownFonts="1">
    <font>
      <sz val="10"/>
      <name val="Arial"/>
    </font>
    <font>
      <sz val="8"/>
      <name val="Arial"/>
    </font>
    <font>
      <sz val="10"/>
      <name val="Arial"/>
    </font>
    <font>
      <sz val="10"/>
      <name val="Calibri"/>
      <family val="2"/>
      <scheme val="minor"/>
    </font>
    <font>
      <b/>
      <sz val="10"/>
      <name val="Calibri"/>
      <family val="2"/>
      <scheme val="minor"/>
    </font>
    <font>
      <i/>
      <sz val="10"/>
      <name val="Calibri"/>
      <family val="2"/>
      <scheme val="minor"/>
    </font>
    <font>
      <sz val="10"/>
      <color theme="0"/>
      <name val="Calibri"/>
      <family val="2"/>
      <scheme val="minor"/>
    </font>
    <font>
      <b/>
      <sz val="10"/>
      <color theme="0"/>
      <name val="Calibri"/>
      <family val="2"/>
      <scheme val="minor"/>
    </font>
    <font>
      <b/>
      <i/>
      <sz val="10"/>
      <name val="Calibri"/>
      <family val="2"/>
      <scheme val="minor"/>
    </font>
    <font>
      <b/>
      <sz val="9"/>
      <name val="Calibri"/>
      <family val="2"/>
      <scheme val="minor"/>
    </font>
    <font>
      <b/>
      <sz val="10"/>
      <color rgb="FFFF0000"/>
      <name val="Calibri"/>
      <family val="2"/>
      <scheme val="minor"/>
    </font>
    <font>
      <sz val="10"/>
      <color rgb="FFFF0000"/>
      <name val="Arial"/>
      <family val="2"/>
    </font>
    <font>
      <i/>
      <sz val="10"/>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14999847407452621"/>
        <bgColor indexed="64"/>
      </patternFill>
    </fill>
    <fill>
      <patternFill patternType="solid">
        <fgColor rgb="FFCCCCFF"/>
        <bgColor indexed="64"/>
      </patternFill>
    </fill>
    <fill>
      <patternFill patternType="solid">
        <fgColor theme="0" tint="-4.9989318521683403E-2"/>
        <bgColor indexed="64"/>
      </patternFill>
    </fill>
  </fills>
  <borders count="1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hair">
        <color theme="0" tint="-0.14996795556505021"/>
      </top>
      <bottom/>
      <diagonal/>
    </border>
    <border>
      <left/>
      <right style="thin">
        <color theme="0" tint="-0.249977111117893"/>
      </right>
      <top style="thin">
        <color auto="1"/>
      </top>
      <bottom style="thin">
        <color theme="0" tint="-0.249977111117893"/>
      </bottom>
      <diagonal/>
    </border>
    <border>
      <left style="thin">
        <color theme="0" tint="-0.249977111117893"/>
      </left>
      <right style="thin">
        <color theme="0" tint="-0.249977111117893"/>
      </right>
      <top style="thin">
        <color auto="1"/>
      </top>
      <bottom style="thin">
        <color theme="0" tint="-0.249977111117893"/>
      </bottom>
      <diagonal/>
    </border>
    <border>
      <left style="thin">
        <color theme="0" tint="-0.249977111117893"/>
      </left>
      <right/>
      <top style="thin">
        <color auto="1"/>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auto="1"/>
      </bottom>
      <diagonal/>
    </border>
    <border>
      <left style="thin">
        <color theme="0" tint="-0.249977111117893"/>
      </left>
      <right style="thin">
        <color theme="0" tint="-0.249977111117893"/>
      </right>
      <top style="thin">
        <color theme="0" tint="-0.249977111117893"/>
      </top>
      <bottom style="thin">
        <color auto="1"/>
      </bottom>
      <diagonal/>
    </border>
    <border>
      <left style="thin">
        <color theme="0" tint="-0.249977111117893"/>
      </left>
      <right/>
      <top style="thin">
        <color theme="0" tint="-0.249977111117893"/>
      </top>
      <bottom style="thin">
        <color auto="1"/>
      </bottom>
      <diagonal/>
    </border>
    <border>
      <left/>
      <right/>
      <top style="thin">
        <color theme="0" tint="-0.14996795556505021"/>
      </top>
      <bottom/>
      <diagonal/>
    </border>
    <border>
      <left/>
      <right style="thin">
        <color auto="1"/>
      </right>
      <top style="thin">
        <color theme="0" tint="-0.14996795556505021"/>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86">
    <xf numFmtId="0" fontId="0" fillId="0" borderId="0" xfId="0"/>
    <xf numFmtId="0" fontId="3" fillId="2" borderId="0" xfId="0" applyFont="1" applyFill="1"/>
    <xf numFmtId="0" fontId="3" fillId="0" borderId="0" xfId="0" applyFont="1"/>
    <xf numFmtId="0" fontId="4" fillId="2" borderId="0" xfId="0" applyFont="1" applyFill="1"/>
    <xf numFmtId="0" fontId="3" fillId="2" borderId="0" xfId="0" applyFont="1" applyFill="1" applyBorder="1"/>
    <xf numFmtId="0" fontId="4" fillId="2" borderId="0" xfId="0" applyFont="1" applyFill="1" applyBorder="1" applyAlignment="1">
      <alignment horizontal="center"/>
    </xf>
    <xf numFmtId="0" fontId="4" fillId="2" borderId="0" xfId="0" applyFont="1" applyFill="1" applyBorder="1"/>
    <xf numFmtId="0" fontId="5" fillId="2" borderId="0" xfId="0" applyFont="1" applyFill="1" applyBorder="1"/>
    <xf numFmtId="166" fontId="3" fillId="2" borderId="0" xfId="0" applyNumberFormat="1" applyFont="1" applyFill="1" applyAlignment="1">
      <alignment vertical="top" wrapText="1"/>
    </xf>
    <xf numFmtId="165" fontId="3" fillId="3" borderId="0" xfId="0" applyNumberFormat="1" applyFont="1" applyFill="1" applyBorder="1" applyAlignment="1">
      <alignment horizontal="right"/>
    </xf>
    <xf numFmtId="0" fontId="3" fillId="3" borderId="0" xfId="0" applyFont="1" applyFill="1" applyBorder="1" applyAlignment="1">
      <alignment horizontal="right"/>
    </xf>
    <xf numFmtId="0" fontId="5" fillId="2" borderId="0" xfId="0" applyFont="1" applyFill="1"/>
    <xf numFmtId="0" fontId="3" fillId="4" borderId="0" xfId="0" applyFont="1" applyFill="1"/>
    <xf numFmtId="0" fontId="3" fillId="4" borderId="0" xfId="0" applyFont="1" applyFill="1" applyBorder="1"/>
    <xf numFmtId="0" fontId="7" fillId="4" borderId="0" xfId="0" applyFont="1" applyFill="1" applyBorder="1"/>
    <xf numFmtId="0" fontId="6" fillId="4" borderId="0" xfId="0" applyFont="1" applyFill="1" applyBorder="1"/>
    <xf numFmtId="0" fontId="3" fillId="0" borderId="0" xfId="0" applyFont="1" applyBorder="1"/>
    <xf numFmtId="0" fontId="8" fillId="2" borderId="0" xfId="0" applyFont="1" applyFill="1" applyBorder="1"/>
    <xf numFmtId="0" fontId="3" fillId="2" borderId="0" xfId="0" applyFont="1" applyFill="1" applyAlignment="1">
      <alignment horizontal="center"/>
    </xf>
    <xf numFmtId="0" fontId="3" fillId="4" borderId="3" xfId="0" applyFont="1" applyFill="1" applyBorder="1"/>
    <xf numFmtId="0" fontId="4" fillId="2" borderId="0" xfId="0" applyFont="1" applyFill="1" applyAlignment="1">
      <alignment horizontal="center"/>
    </xf>
    <xf numFmtId="0" fontId="4" fillId="2" borderId="5" xfId="0" applyFont="1" applyFill="1" applyBorder="1"/>
    <xf numFmtId="0" fontId="3" fillId="0" borderId="5" xfId="0" applyFont="1" applyBorder="1"/>
    <xf numFmtId="0" fontId="3" fillId="2" borderId="5" xfId="0" applyFont="1" applyFill="1" applyBorder="1"/>
    <xf numFmtId="0" fontId="3" fillId="2" borderId="0" xfId="0" applyFont="1" applyFill="1" applyProtection="1">
      <protection locked="0"/>
    </xf>
    <xf numFmtId="0" fontId="4" fillId="2" borderId="0" xfId="0" applyFont="1" applyFill="1" applyBorder="1" applyAlignment="1" applyProtection="1">
      <alignment horizontal="center"/>
      <protection locked="0"/>
    </xf>
    <xf numFmtId="168" fontId="3" fillId="5" borderId="4" xfId="1" applyNumberFormat="1" applyFont="1" applyFill="1" applyBorder="1" applyProtection="1">
      <protection locked="0"/>
    </xf>
    <xf numFmtId="0" fontId="3" fillId="0" borderId="0" xfId="0" applyFont="1" applyProtection="1">
      <protection locked="0"/>
    </xf>
    <xf numFmtId="168" fontId="3" fillId="3" borderId="4" xfId="1" applyNumberFormat="1" applyFont="1" applyFill="1" applyBorder="1" applyProtection="1">
      <protection hidden="1"/>
    </xf>
    <xf numFmtId="0" fontId="3" fillId="2" borderId="0" xfId="0" applyFont="1" applyFill="1" applyProtection="1">
      <protection hidden="1"/>
    </xf>
    <xf numFmtId="0" fontId="3" fillId="0" borderId="0" xfId="0" applyFont="1" applyProtection="1">
      <protection hidden="1"/>
    </xf>
    <xf numFmtId="0" fontId="3" fillId="2" borderId="5" xfId="0" applyFont="1" applyFill="1" applyBorder="1" applyProtection="1">
      <protection hidden="1"/>
    </xf>
    <xf numFmtId="0" fontId="3" fillId="2" borderId="5" xfId="0" applyFont="1" applyFill="1" applyBorder="1" applyProtection="1">
      <protection locked="0"/>
    </xf>
    <xf numFmtId="0" fontId="9" fillId="2" borderId="0" xfId="0" applyFont="1" applyFill="1" applyBorder="1" applyAlignment="1">
      <alignment horizontal="center"/>
    </xf>
    <xf numFmtId="0" fontId="5" fillId="6" borderId="3" xfId="0" applyFont="1" applyFill="1" applyBorder="1"/>
    <xf numFmtId="0" fontId="3" fillId="6" borderId="3" xfId="0" applyFont="1" applyFill="1" applyBorder="1"/>
    <xf numFmtId="0" fontId="4" fillId="6" borderId="3" xfId="0" applyFont="1" applyFill="1" applyBorder="1" applyAlignment="1">
      <alignment horizontal="center"/>
    </xf>
    <xf numFmtId="0" fontId="0" fillId="6" borderId="3" xfId="0" applyFont="1" applyFill="1" applyBorder="1" applyAlignment="1">
      <alignment horizontal="center"/>
    </xf>
    <xf numFmtId="0" fontId="3" fillId="4" borderId="2" xfId="0" applyFont="1" applyFill="1" applyBorder="1"/>
    <xf numFmtId="0" fontId="6" fillId="4" borderId="1" xfId="0" applyFont="1" applyFill="1" applyBorder="1"/>
    <xf numFmtId="0" fontId="4" fillId="2" borderId="0" xfId="0" applyFont="1" applyFill="1" applyBorder="1" applyAlignment="1">
      <alignment horizontal="center"/>
    </xf>
    <xf numFmtId="0" fontId="4" fillId="2" borderId="6" xfId="0" applyFont="1" applyFill="1" applyBorder="1"/>
    <xf numFmtId="0" fontId="4" fillId="2" borderId="7" xfId="0" applyFont="1" applyFill="1" applyBorder="1" applyAlignment="1">
      <alignment horizontal="right"/>
    </xf>
    <xf numFmtId="0" fontId="4" fillId="2" borderId="9" xfId="0" applyFont="1" applyFill="1" applyBorder="1"/>
    <xf numFmtId="0" fontId="4" fillId="2" borderId="10" xfId="0" applyFont="1" applyFill="1" applyBorder="1" applyAlignment="1">
      <alignment horizontal="right"/>
    </xf>
    <xf numFmtId="0" fontId="4" fillId="2" borderId="12" xfId="0" applyFont="1" applyFill="1" applyBorder="1"/>
    <xf numFmtId="0" fontId="4" fillId="2" borderId="13" xfId="0" applyFont="1" applyFill="1" applyBorder="1" applyAlignment="1">
      <alignment horizontal="right"/>
    </xf>
    <xf numFmtId="0" fontId="3" fillId="6" borderId="4" xfId="0" applyFont="1" applyFill="1" applyBorder="1" applyAlignment="1" applyProtection="1">
      <alignment horizontal="center"/>
      <protection locked="0"/>
    </xf>
    <xf numFmtId="0" fontId="4" fillId="2" borderId="15" xfId="0" applyFont="1" applyFill="1" applyBorder="1"/>
    <xf numFmtId="0" fontId="3" fillId="0" borderId="15" xfId="0" applyFont="1" applyBorder="1"/>
    <xf numFmtId="0" fontId="3" fillId="2" borderId="16" xfId="0" applyFont="1" applyFill="1" applyBorder="1"/>
    <xf numFmtId="167" fontId="6" fillId="2" borderId="16" xfId="0" applyNumberFormat="1" applyFont="1" applyFill="1" applyBorder="1"/>
    <xf numFmtId="0" fontId="3" fillId="6" borderId="7" xfId="0" applyFont="1" applyFill="1" applyBorder="1" applyAlignment="1" applyProtection="1">
      <alignment horizontal="left"/>
      <protection locked="0"/>
    </xf>
    <xf numFmtId="0" fontId="3" fillId="6" borderId="10" xfId="0" applyFont="1" applyFill="1" applyBorder="1" applyAlignment="1" applyProtection="1">
      <alignment horizontal="left"/>
      <protection locked="0"/>
    </xf>
    <xf numFmtId="14" fontId="3" fillId="6" borderId="13" xfId="0" applyNumberFormat="1" applyFont="1" applyFill="1" applyBorder="1" applyAlignment="1" applyProtection="1">
      <alignment horizontal="left"/>
      <protection locked="0"/>
    </xf>
    <xf numFmtId="0" fontId="4" fillId="3" borderId="3" xfId="0" applyFont="1" applyFill="1" applyBorder="1" applyAlignment="1">
      <alignment horizontal="center"/>
    </xf>
    <xf numFmtId="0" fontId="7" fillId="4" borderId="1" xfId="0" applyFont="1" applyFill="1" applyBorder="1" applyAlignment="1">
      <alignment horizontal="center"/>
    </xf>
    <xf numFmtId="0" fontId="0" fillId="0" borderId="3" xfId="0" applyBorder="1" applyAlignment="1">
      <alignment horizontal="center"/>
    </xf>
    <xf numFmtId="166" fontId="10" fillId="2" borderId="0" xfId="0" applyNumberFormat="1" applyFont="1" applyFill="1" applyAlignment="1">
      <alignment vertical="top" wrapText="1"/>
    </xf>
    <xf numFmtId="0" fontId="11" fillId="0" borderId="0" xfId="0" applyFont="1" applyAlignment="1">
      <alignment wrapText="1"/>
    </xf>
    <xf numFmtId="0" fontId="3" fillId="6" borderId="7" xfId="0" applyFont="1" applyFill="1" applyBorder="1" applyAlignment="1" applyProtection="1">
      <alignment horizontal="left"/>
      <protection locked="0"/>
    </xf>
    <xf numFmtId="0" fontId="0" fillId="6" borderId="8" xfId="0" applyFill="1" applyBorder="1" applyAlignment="1">
      <alignment horizontal="left"/>
    </xf>
    <xf numFmtId="0" fontId="3" fillId="6" borderId="10" xfId="0" applyFont="1" applyFill="1" applyBorder="1" applyAlignment="1" applyProtection="1">
      <alignment horizontal="left"/>
      <protection locked="0"/>
    </xf>
    <xf numFmtId="0" fontId="0" fillId="6" borderId="11" xfId="0" applyFill="1" applyBorder="1" applyAlignment="1">
      <alignment horizontal="left"/>
    </xf>
    <xf numFmtId="14" fontId="3" fillId="6" borderId="13" xfId="0" applyNumberFormat="1" applyFont="1" applyFill="1" applyBorder="1" applyAlignment="1" applyProtection="1">
      <alignment horizontal="left"/>
      <protection locked="0"/>
    </xf>
    <xf numFmtId="0" fontId="3" fillId="6" borderId="13" xfId="0" applyFont="1" applyFill="1" applyBorder="1" applyAlignment="1" applyProtection="1">
      <alignment horizontal="left"/>
      <protection locked="0"/>
    </xf>
    <xf numFmtId="0" fontId="0" fillId="6" borderId="14" xfId="0" applyFill="1" applyBorder="1" applyAlignment="1">
      <alignment horizontal="left"/>
    </xf>
    <xf numFmtId="164" fontId="3" fillId="6" borderId="1" xfId="0" applyNumberFormat="1" applyFont="1" applyFill="1" applyBorder="1" applyAlignment="1" applyProtection="1">
      <alignment horizontal="center"/>
      <protection locked="0"/>
    </xf>
    <xf numFmtId="164" fontId="3" fillId="6" borderId="2" xfId="0" applyNumberFormat="1" applyFont="1" applyFill="1" applyBorder="1" applyAlignment="1" applyProtection="1">
      <alignment horizontal="center"/>
      <protection locked="0"/>
    </xf>
    <xf numFmtId="0" fontId="4" fillId="6" borderId="3" xfId="0" applyFont="1" applyFill="1" applyBorder="1" applyAlignment="1">
      <alignment horizontal="left"/>
    </xf>
    <xf numFmtId="168" fontId="3" fillId="3" borderId="1" xfId="1" applyNumberFormat="1" applyFont="1" applyFill="1" applyBorder="1" applyAlignment="1">
      <alignment horizontal="right"/>
    </xf>
    <xf numFmtId="168" fontId="3" fillId="3" borderId="2" xfId="1" applyNumberFormat="1" applyFont="1" applyFill="1" applyBorder="1" applyAlignment="1">
      <alignment horizontal="right"/>
    </xf>
    <xf numFmtId="168" fontId="3" fillId="6" borderId="1" xfId="1" applyNumberFormat="1" applyFont="1" applyFill="1" applyBorder="1" applyAlignment="1" applyProtection="1">
      <alignment horizontal="right"/>
      <protection locked="0"/>
    </xf>
    <xf numFmtId="168" fontId="3" fillId="6" borderId="2" xfId="1" applyNumberFormat="1" applyFont="1" applyFill="1" applyBorder="1" applyAlignment="1" applyProtection="1">
      <alignment horizontal="right"/>
      <protection locked="0"/>
    </xf>
    <xf numFmtId="168" fontId="4" fillId="3" borderId="1" xfId="1" applyNumberFormat="1" applyFont="1" applyFill="1" applyBorder="1" applyAlignment="1">
      <alignment horizontal="right"/>
    </xf>
    <xf numFmtId="168" fontId="4" fillId="3" borderId="2" xfId="1" applyNumberFormat="1" applyFont="1" applyFill="1" applyBorder="1" applyAlignment="1">
      <alignment horizontal="right"/>
    </xf>
    <xf numFmtId="165" fontId="3" fillId="3" borderId="1" xfId="0" applyNumberFormat="1" applyFont="1" applyFill="1" applyBorder="1" applyAlignment="1" applyProtection="1">
      <alignment horizontal="right"/>
      <protection hidden="1"/>
    </xf>
    <xf numFmtId="0" fontId="3" fillId="3" borderId="2" xfId="0" applyFont="1" applyFill="1" applyBorder="1" applyAlignment="1" applyProtection="1">
      <alignment horizontal="right"/>
      <protection hidden="1"/>
    </xf>
    <xf numFmtId="0" fontId="4" fillId="2" borderId="0" xfId="0" applyFont="1" applyFill="1" applyBorder="1" applyAlignment="1">
      <alignment horizontal="left" wrapText="1"/>
    </xf>
    <xf numFmtId="9" fontId="3" fillId="3" borderId="1" xfId="2" applyFont="1" applyFill="1" applyBorder="1" applyAlignment="1" applyProtection="1">
      <alignment horizontal="right"/>
      <protection locked="0"/>
    </xf>
    <xf numFmtId="9" fontId="3" fillId="3" borderId="2" xfId="2" applyFont="1" applyFill="1" applyBorder="1" applyAlignment="1" applyProtection="1">
      <alignment horizontal="right"/>
      <protection locked="0"/>
    </xf>
    <xf numFmtId="168" fontId="3" fillId="3" borderId="1" xfId="1" applyNumberFormat="1" applyFont="1" applyFill="1" applyBorder="1" applyAlignment="1" applyProtection="1">
      <alignment horizontal="right"/>
      <protection hidden="1"/>
    </xf>
    <xf numFmtId="168" fontId="3" fillId="3" borderId="2" xfId="1" applyNumberFormat="1" applyFont="1" applyFill="1" applyBorder="1" applyAlignment="1" applyProtection="1">
      <alignment horizontal="right"/>
      <protection hidden="1"/>
    </xf>
    <xf numFmtId="165" fontId="3" fillId="3" borderId="2" xfId="0" applyNumberFormat="1" applyFont="1" applyFill="1" applyBorder="1" applyAlignment="1" applyProtection="1">
      <alignment horizontal="right"/>
      <protection hidden="1"/>
    </xf>
    <xf numFmtId="0" fontId="4" fillId="2" borderId="0" xfId="0" applyFont="1" applyFill="1" applyBorder="1" applyAlignment="1">
      <alignment horizontal="center"/>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4"/>
  <sheetViews>
    <sheetView showGridLines="0" tabSelected="1" topLeftCell="A10" workbookViewId="0">
      <selection activeCell="H55" sqref="H55"/>
    </sheetView>
  </sheetViews>
  <sheetFormatPr defaultColWidth="8.85546875" defaultRowHeight="12.75" x14ac:dyDescent="0.2"/>
  <cols>
    <col min="1" max="1" width="16.28515625" style="18" customWidth="1"/>
    <col min="2" max="2" width="37.140625" style="2" customWidth="1"/>
    <col min="3" max="3" width="19.140625" style="2" customWidth="1"/>
    <col min="4" max="5" width="15" style="2" customWidth="1"/>
    <col min="6" max="6" width="4.7109375" style="2" customWidth="1"/>
    <col min="7" max="7" width="19.42578125" style="1" customWidth="1"/>
    <col min="8" max="19" width="8.85546875" style="1"/>
    <col min="20" max="16384" width="8.85546875" style="2"/>
  </cols>
  <sheetData>
    <row r="1" spans="1:19" ht="15.75" customHeight="1" x14ac:dyDescent="0.2">
      <c r="A1" s="55" t="s">
        <v>62</v>
      </c>
      <c r="B1" s="55"/>
      <c r="C1" s="55"/>
      <c r="D1" s="55"/>
      <c r="E1" s="55"/>
      <c r="F1" s="55"/>
      <c r="S1" s="2"/>
    </row>
    <row r="2" spans="1:19" ht="15.75" customHeight="1" x14ac:dyDescent="0.2">
      <c r="A2" s="69" t="s">
        <v>60</v>
      </c>
      <c r="B2" s="69"/>
      <c r="C2" s="69"/>
      <c r="D2" s="69"/>
      <c r="E2" s="69"/>
      <c r="F2" s="69"/>
      <c r="S2" s="2"/>
    </row>
    <row r="3" spans="1:19" x14ac:dyDescent="0.2">
      <c r="A3" s="41" t="s">
        <v>38</v>
      </c>
      <c r="B3" s="52" t="s">
        <v>75</v>
      </c>
      <c r="C3" s="42" t="s">
        <v>52</v>
      </c>
      <c r="D3" s="60">
        <v>2022</v>
      </c>
      <c r="E3" s="60"/>
      <c r="F3" s="61"/>
      <c r="G3" s="4"/>
      <c r="S3" s="2"/>
    </row>
    <row r="4" spans="1:19" x14ac:dyDescent="0.2">
      <c r="A4" s="43" t="s">
        <v>44</v>
      </c>
      <c r="B4" s="53" t="s">
        <v>76</v>
      </c>
      <c r="C4" s="44" t="s">
        <v>45</v>
      </c>
      <c r="D4" s="62"/>
      <c r="E4" s="62"/>
      <c r="F4" s="63"/>
      <c r="G4" s="4"/>
      <c r="S4" s="2"/>
    </row>
    <row r="5" spans="1:19" x14ac:dyDescent="0.2">
      <c r="A5" s="45" t="s">
        <v>46</v>
      </c>
      <c r="B5" s="54">
        <v>44840</v>
      </c>
      <c r="C5" s="46" t="s">
        <v>47</v>
      </c>
      <c r="D5" s="64"/>
      <c r="E5" s="65"/>
      <c r="F5" s="66"/>
      <c r="G5" s="4"/>
      <c r="S5" s="2"/>
    </row>
    <row r="6" spans="1:19" x14ac:dyDescent="0.2">
      <c r="A6" s="39"/>
      <c r="B6" s="19"/>
      <c r="C6" s="19"/>
      <c r="D6" s="56" t="s">
        <v>37</v>
      </c>
      <c r="E6" s="57"/>
      <c r="F6" s="38"/>
      <c r="S6" s="2"/>
    </row>
    <row r="7" spans="1:19" x14ac:dyDescent="0.2">
      <c r="A7" s="34" t="s">
        <v>58</v>
      </c>
      <c r="B7" s="35"/>
      <c r="C7" s="35"/>
      <c r="D7" s="36"/>
      <c r="E7" s="37"/>
      <c r="F7" s="35"/>
      <c r="S7" s="2"/>
    </row>
    <row r="8" spans="1:19" x14ac:dyDescent="0.2">
      <c r="B8" s="4"/>
      <c r="C8" s="4"/>
      <c r="D8" s="33" t="s">
        <v>0</v>
      </c>
      <c r="E8" s="33" t="s">
        <v>1</v>
      </c>
      <c r="F8" s="1"/>
      <c r="S8" s="2"/>
    </row>
    <row r="9" spans="1:19" x14ac:dyDescent="0.2">
      <c r="A9" s="48" t="s">
        <v>2</v>
      </c>
      <c r="B9" s="49"/>
      <c r="C9" s="50"/>
      <c r="D9" s="47" t="s">
        <v>77</v>
      </c>
      <c r="E9" s="47"/>
      <c r="F9" s="1"/>
      <c r="S9" s="2"/>
    </row>
    <row r="10" spans="1:19" x14ac:dyDescent="0.2">
      <c r="A10" s="17" t="s">
        <v>53</v>
      </c>
      <c r="C10" s="4"/>
      <c r="D10" s="4"/>
      <c r="E10" s="4"/>
      <c r="F10" s="1"/>
      <c r="S10" s="2"/>
    </row>
    <row r="11" spans="1:19" x14ac:dyDescent="0.2">
      <c r="A11" s="20"/>
      <c r="B11" s="7"/>
      <c r="C11" s="4"/>
      <c r="D11" s="4"/>
      <c r="E11" s="4"/>
      <c r="F11" s="1"/>
      <c r="S11" s="2"/>
    </row>
    <row r="12" spans="1:19" x14ac:dyDescent="0.2">
      <c r="A12" s="48" t="s">
        <v>3</v>
      </c>
      <c r="B12" s="49"/>
      <c r="C12" s="51">
        <v>31310</v>
      </c>
      <c r="D12" s="67">
        <v>42552</v>
      </c>
      <c r="E12" s="68"/>
      <c r="G12" s="8"/>
      <c r="H12" s="8"/>
      <c r="I12" s="8"/>
      <c r="J12" s="8"/>
      <c r="K12" s="8"/>
      <c r="L12" s="8"/>
      <c r="S12" s="2"/>
    </row>
    <row r="13" spans="1:19" x14ac:dyDescent="0.2">
      <c r="A13" s="58" t="str">
        <f>IF(AND(D12&lt;C12, D12&gt;0), "Capital gain or loss should be disregarded if the asset was acquired before 20 September 1985 unless the asset is deemed to have acquired after that date or CGT event K6 happens in relation to a pre-CGT share or trust interest", " ")</f>
        <v xml:space="preserve"> </v>
      </c>
      <c r="B13" s="59"/>
      <c r="C13" s="59"/>
      <c r="D13" s="59"/>
      <c r="E13" s="59"/>
      <c r="F13" s="8"/>
      <c r="G13" s="8"/>
      <c r="H13" s="8"/>
      <c r="I13" s="8"/>
      <c r="J13" s="8"/>
      <c r="K13" s="8"/>
      <c r="L13" s="8"/>
      <c r="S13" s="2"/>
    </row>
    <row r="14" spans="1:19" x14ac:dyDescent="0.2">
      <c r="A14" s="59"/>
      <c r="B14" s="59"/>
      <c r="C14" s="59"/>
      <c r="D14" s="59"/>
      <c r="E14" s="59"/>
      <c r="F14" s="8"/>
      <c r="G14" s="8"/>
      <c r="H14" s="8"/>
      <c r="I14" s="8"/>
      <c r="J14" s="8"/>
      <c r="K14" s="8"/>
      <c r="L14" s="8"/>
      <c r="S14" s="2"/>
    </row>
    <row r="15" spans="1:19" x14ac:dyDescent="0.2">
      <c r="A15" s="48" t="s">
        <v>51</v>
      </c>
      <c r="B15" s="49"/>
      <c r="C15" s="50"/>
      <c r="D15" s="67">
        <v>44475</v>
      </c>
      <c r="E15" s="68"/>
      <c r="F15" s="1"/>
      <c r="S15" s="2"/>
    </row>
    <row r="16" spans="1:19" x14ac:dyDescent="0.2">
      <c r="A16" s="20"/>
      <c r="B16" s="6"/>
      <c r="C16" s="4"/>
      <c r="D16" s="4"/>
      <c r="E16" s="4"/>
      <c r="F16" s="1"/>
      <c r="S16" s="2"/>
    </row>
    <row r="17" spans="1:19" x14ac:dyDescent="0.2">
      <c r="A17" s="48" t="s">
        <v>4</v>
      </c>
      <c r="B17" s="49"/>
      <c r="C17" s="50"/>
      <c r="D17" s="81">
        <f>D15-D12+1</f>
        <v>1924</v>
      </c>
      <c r="E17" s="82"/>
      <c r="F17" s="1" t="s">
        <v>7</v>
      </c>
      <c r="S17" s="2"/>
    </row>
    <row r="18" spans="1:19" x14ac:dyDescent="0.2">
      <c r="A18" s="20"/>
      <c r="B18" s="6"/>
      <c r="C18" s="4"/>
      <c r="D18" s="4"/>
      <c r="E18" s="4"/>
      <c r="F18" s="1"/>
      <c r="S18" s="2"/>
    </row>
    <row r="19" spans="1:19" x14ac:dyDescent="0.2">
      <c r="A19" s="48" t="s">
        <v>5</v>
      </c>
      <c r="B19" s="49"/>
      <c r="C19" s="50"/>
      <c r="D19" s="72">
        <v>490000</v>
      </c>
      <c r="E19" s="73"/>
      <c r="F19" s="1"/>
      <c r="S19" s="2"/>
    </row>
    <row r="20" spans="1:19" x14ac:dyDescent="0.2">
      <c r="A20" s="20"/>
      <c r="B20" s="6"/>
      <c r="C20" s="4"/>
      <c r="D20" s="4"/>
      <c r="E20" s="4"/>
      <c r="F20" s="1"/>
      <c r="S20" s="2"/>
    </row>
    <row r="21" spans="1:19" x14ac:dyDescent="0.2">
      <c r="A21" s="48" t="s">
        <v>61</v>
      </c>
      <c r="B21" s="49"/>
      <c r="C21" s="50"/>
      <c r="D21" s="81">
        <f>'Cost base calculator'!D43</f>
        <v>484208.63</v>
      </c>
      <c r="E21" s="82"/>
      <c r="F21" s="1"/>
      <c r="S21" s="2"/>
    </row>
    <row r="22" spans="1:19" x14ac:dyDescent="0.2">
      <c r="A22" s="20"/>
      <c r="B22" s="4"/>
      <c r="C22" s="4"/>
      <c r="D22" s="4"/>
      <c r="E22" s="4"/>
      <c r="F22" s="1"/>
      <c r="S22" s="2"/>
    </row>
    <row r="23" spans="1:19" x14ac:dyDescent="0.2">
      <c r="A23" s="48" t="s">
        <v>35</v>
      </c>
      <c r="B23" s="49"/>
      <c r="C23" s="50"/>
      <c r="D23" s="76">
        <f>D19-D21</f>
        <v>5791.3699999999953</v>
      </c>
      <c r="E23" s="83"/>
      <c r="F23" s="1"/>
      <c r="S23" s="2"/>
    </row>
    <row r="24" spans="1:19" x14ac:dyDescent="0.2">
      <c r="A24" s="20"/>
      <c r="B24" s="6"/>
      <c r="C24" s="1"/>
      <c r="D24" s="1"/>
      <c r="E24" s="1"/>
      <c r="F24" s="1"/>
      <c r="S24" s="2"/>
    </row>
    <row r="25" spans="1:19" x14ac:dyDescent="0.2">
      <c r="A25" s="48" t="s">
        <v>59</v>
      </c>
      <c r="B25" s="49"/>
      <c r="C25" s="50"/>
      <c r="D25" s="76" t="str">
        <f>IF((D23&lt;0),'Reduced cost base calculator'!D33, "N/A")</f>
        <v>N/A</v>
      </c>
      <c r="E25" s="83"/>
      <c r="F25" s="1"/>
      <c r="S25" s="2"/>
    </row>
    <row r="26" spans="1:19" x14ac:dyDescent="0.2">
      <c r="A26" s="20"/>
      <c r="B26" s="4"/>
      <c r="C26" s="1"/>
      <c r="D26" s="4"/>
      <c r="E26" s="4"/>
      <c r="F26" s="1"/>
      <c r="S26" s="2"/>
    </row>
    <row r="27" spans="1:19" x14ac:dyDescent="0.2">
      <c r="A27" s="48" t="s">
        <v>33</v>
      </c>
      <c r="B27" s="49"/>
      <c r="C27" s="50"/>
      <c r="D27" s="76">
        <f>IF(D23&lt;0, D19-D25, 0)</f>
        <v>0</v>
      </c>
      <c r="E27" s="83"/>
      <c r="S27" s="2"/>
    </row>
    <row r="28" spans="1:19" x14ac:dyDescent="0.2">
      <c r="A28" s="17" t="s">
        <v>54</v>
      </c>
      <c r="C28" s="1"/>
      <c r="D28" s="1"/>
      <c r="E28" s="1"/>
      <c r="F28" s="1"/>
      <c r="S28" s="2"/>
    </row>
    <row r="29" spans="1:19" x14ac:dyDescent="0.2">
      <c r="A29" s="20"/>
      <c r="B29" s="4"/>
      <c r="C29" s="1"/>
      <c r="D29" s="1"/>
      <c r="E29" s="1"/>
      <c r="F29" s="1"/>
      <c r="S29" s="2"/>
    </row>
    <row r="30" spans="1:19" x14ac:dyDescent="0.2">
      <c r="A30" s="48" t="s">
        <v>36</v>
      </c>
      <c r="B30" s="49"/>
      <c r="C30" s="50"/>
      <c r="D30" s="76">
        <f>IF(D23&gt;0, D23, 0)</f>
        <v>5791.3699999999953</v>
      </c>
      <c r="E30" s="83"/>
      <c r="F30" s="1"/>
      <c r="S30" s="2"/>
    </row>
    <row r="31" spans="1:19" x14ac:dyDescent="0.2">
      <c r="A31" s="20"/>
      <c r="B31" s="6"/>
      <c r="C31" s="1"/>
      <c r="D31" s="9"/>
      <c r="E31" s="9"/>
      <c r="F31" s="1"/>
      <c r="S31" s="2"/>
    </row>
    <row r="32" spans="1:19" x14ac:dyDescent="0.2">
      <c r="A32" s="20"/>
      <c r="B32" s="6"/>
      <c r="C32" s="1"/>
      <c r="D32" s="5" t="s">
        <v>0</v>
      </c>
      <c r="E32" s="5" t="s">
        <v>1</v>
      </c>
      <c r="F32" s="1"/>
      <c r="S32" s="2"/>
    </row>
    <row r="33" spans="1:19" x14ac:dyDescent="0.2">
      <c r="A33" s="48" t="s">
        <v>55</v>
      </c>
      <c r="B33" s="49"/>
      <c r="C33" s="50"/>
      <c r="D33" s="47"/>
      <c r="E33" s="47" t="s">
        <v>78</v>
      </c>
      <c r="F33" s="1" t="str">
        <f>IF(D33="yes", "Capital gain or loss should be disregarded, no need to complete steps below", " ")</f>
        <v xml:space="preserve"> </v>
      </c>
      <c r="S33" s="2"/>
    </row>
    <row r="34" spans="1:19" x14ac:dyDescent="0.2">
      <c r="A34" s="20"/>
      <c r="B34" s="6"/>
      <c r="C34" s="1"/>
      <c r="D34" s="24"/>
      <c r="E34" s="24"/>
      <c r="F34" s="1"/>
      <c r="S34" s="2"/>
    </row>
    <row r="35" spans="1:19" x14ac:dyDescent="0.2">
      <c r="A35" s="48" t="s">
        <v>39</v>
      </c>
      <c r="B35" s="49"/>
      <c r="C35" s="50"/>
      <c r="D35" s="72">
        <v>0</v>
      </c>
      <c r="E35" s="73"/>
      <c r="F35" s="1"/>
      <c r="S35" s="2"/>
    </row>
    <row r="36" spans="1:19" x14ac:dyDescent="0.2">
      <c r="A36" s="20"/>
      <c r="B36" s="4"/>
      <c r="C36" s="1"/>
      <c r="D36" s="1"/>
      <c r="E36" s="1"/>
      <c r="F36" s="1"/>
      <c r="S36" s="2"/>
    </row>
    <row r="37" spans="1:19" x14ac:dyDescent="0.2">
      <c r="A37" s="48" t="s">
        <v>40</v>
      </c>
      <c r="B37" s="49"/>
      <c r="C37" s="50"/>
      <c r="D37" s="76">
        <f>IF(D30-D35&gt;0, D30-D35, 0)</f>
        <v>5791.3699999999953</v>
      </c>
      <c r="E37" s="77"/>
      <c r="F37" s="1"/>
      <c r="S37" s="2"/>
    </row>
    <row r="38" spans="1:19" x14ac:dyDescent="0.2">
      <c r="A38" s="40"/>
      <c r="B38" s="6"/>
      <c r="C38" s="4"/>
      <c r="D38" s="1"/>
      <c r="E38" s="1"/>
      <c r="F38" s="1"/>
      <c r="S38" s="2"/>
    </row>
    <row r="39" spans="1:19" x14ac:dyDescent="0.2">
      <c r="A39" s="20"/>
      <c r="B39" s="4"/>
      <c r="C39" s="1"/>
      <c r="D39" s="5" t="s">
        <v>0</v>
      </c>
      <c r="E39" s="5" t="s">
        <v>1</v>
      </c>
      <c r="F39" s="1"/>
      <c r="S39" s="2"/>
    </row>
    <row r="40" spans="1:19" x14ac:dyDescent="0.2">
      <c r="A40" s="48" t="s">
        <v>65</v>
      </c>
      <c r="B40" s="49"/>
      <c r="C40" s="50"/>
      <c r="D40" s="47" t="s">
        <v>77</v>
      </c>
      <c r="E40" s="47"/>
      <c r="F40" s="1"/>
      <c r="S40" s="2"/>
    </row>
    <row r="41" spans="1:19" x14ac:dyDescent="0.2">
      <c r="A41" s="17" t="s">
        <v>56</v>
      </c>
      <c r="C41" s="1"/>
      <c r="D41" s="24"/>
      <c r="E41" s="24"/>
      <c r="F41" s="1"/>
      <c r="S41" s="2"/>
    </row>
    <row r="42" spans="1:19" x14ac:dyDescent="0.2">
      <c r="A42" s="20"/>
      <c r="B42" s="6"/>
      <c r="C42" s="1"/>
      <c r="D42" s="25" t="s">
        <v>0</v>
      </c>
      <c r="E42" s="25" t="s">
        <v>1</v>
      </c>
      <c r="F42" s="1"/>
      <c r="S42" s="2"/>
    </row>
    <row r="43" spans="1:19" x14ac:dyDescent="0.2">
      <c r="A43" s="48" t="s">
        <v>57</v>
      </c>
      <c r="B43" s="49"/>
      <c r="C43" s="50"/>
      <c r="D43" s="47" t="s">
        <v>77</v>
      </c>
      <c r="E43" s="47"/>
      <c r="F43" s="1"/>
      <c r="S43" s="2"/>
    </row>
    <row r="44" spans="1:19" x14ac:dyDescent="0.2">
      <c r="A44" s="6"/>
      <c r="B44" s="16"/>
      <c r="C44" s="4"/>
      <c r="D44" s="4"/>
      <c r="E44" s="4"/>
      <c r="F44" s="1"/>
      <c r="S44" s="2"/>
    </row>
    <row r="45" spans="1:19" x14ac:dyDescent="0.2">
      <c r="A45" s="6" t="s">
        <v>67</v>
      </c>
      <c r="B45" s="4"/>
      <c r="C45" s="1"/>
      <c r="D45" s="79">
        <f>IF(AND(D40="yes", D43="yes"), 1/3, IF(AND(D40="yes", E43="no"), 1/2, 0))</f>
        <v>0.33333333333333331</v>
      </c>
      <c r="E45" s="80"/>
      <c r="F45" s="1"/>
      <c r="S45" s="2"/>
    </row>
    <row r="46" spans="1:19" ht="39.75" customHeight="1" x14ac:dyDescent="0.2">
      <c r="A46" s="78" t="s">
        <v>66</v>
      </c>
      <c r="B46" s="78"/>
      <c r="C46" s="78"/>
      <c r="D46" s="1"/>
      <c r="E46" s="1"/>
      <c r="F46" s="1"/>
      <c r="S46" s="2"/>
    </row>
    <row r="47" spans="1:19" x14ac:dyDescent="0.2">
      <c r="A47" s="20"/>
      <c r="B47" s="4"/>
      <c r="C47" s="1"/>
      <c r="D47" s="1"/>
      <c r="E47" s="1"/>
      <c r="F47" s="1"/>
      <c r="S47" s="2"/>
    </row>
    <row r="48" spans="1:19" x14ac:dyDescent="0.2">
      <c r="A48" s="48" t="s">
        <v>68</v>
      </c>
      <c r="B48" s="49"/>
      <c r="C48" s="50"/>
      <c r="D48" s="70">
        <f>IF(D45=0, D37, (D37*D45))</f>
        <v>1930.4566666666651</v>
      </c>
      <c r="E48" s="71"/>
      <c r="F48" s="1"/>
      <c r="S48" s="2"/>
    </row>
    <row r="49" spans="1:19" x14ac:dyDescent="0.2">
      <c r="A49" s="20"/>
      <c r="B49" s="6"/>
      <c r="C49" s="1"/>
      <c r="D49" s="10"/>
      <c r="E49" s="10"/>
      <c r="F49" s="1"/>
      <c r="S49" s="2"/>
    </row>
    <row r="50" spans="1:19" x14ac:dyDescent="0.2">
      <c r="A50" s="20"/>
      <c r="B50" s="6"/>
      <c r="C50" s="1"/>
      <c r="D50" s="5" t="s">
        <v>0</v>
      </c>
      <c r="E50" s="5" t="s">
        <v>1</v>
      </c>
      <c r="F50" s="1"/>
      <c r="S50" s="2"/>
    </row>
    <row r="51" spans="1:19" x14ac:dyDescent="0.2">
      <c r="A51" s="48" t="s">
        <v>69</v>
      </c>
      <c r="B51" s="49"/>
      <c r="C51" s="50"/>
      <c r="D51" s="47"/>
      <c r="E51" s="47" t="s">
        <v>79</v>
      </c>
      <c r="F51" s="1"/>
      <c r="S51" s="2"/>
    </row>
    <row r="52" spans="1:19" x14ac:dyDescent="0.2">
      <c r="A52" s="7" t="s">
        <v>43</v>
      </c>
      <c r="C52" s="1"/>
      <c r="D52" s="1"/>
      <c r="E52" s="1"/>
      <c r="F52" s="1"/>
      <c r="S52" s="2"/>
    </row>
    <row r="53" spans="1:19" x14ac:dyDescent="0.2">
      <c r="A53" s="20"/>
      <c r="B53" s="7"/>
      <c r="C53" s="1"/>
      <c r="D53" s="1"/>
      <c r="E53" s="1"/>
      <c r="F53" s="1"/>
      <c r="S53" s="2"/>
    </row>
    <row r="54" spans="1:19" x14ac:dyDescent="0.2">
      <c r="A54" s="48" t="s">
        <v>70</v>
      </c>
      <c r="B54" s="49"/>
      <c r="C54" s="50"/>
      <c r="D54" s="70">
        <f>IF(D51="yes", D48*0.5, D48)</f>
        <v>1930.4566666666651</v>
      </c>
      <c r="E54" s="71"/>
      <c r="F54" s="1"/>
      <c r="S54" s="2"/>
    </row>
    <row r="55" spans="1:19" x14ac:dyDescent="0.2">
      <c r="A55" s="20"/>
      <c r="B55" s="4"/>
      <c r="C55" s="1"/>
      <c r="D55" s="1"/>
      <c r="E55" s="1"/>
      <c r="F55" s="1"/>
      <c r="S55" s="2"/>
    </row>
    <row r="56" spans="1:19" x14ac:dyDescent="0.2">
      <c r="A56" s="48" t="s">
        <v>71</v>
      </c>
      <c r="B56" s="49"/>
      <c r="C56" s="50"/>
      <c r="D56" s="72">
        <v>0</v>
      </c>
      <c r="E56" s="73"/>
      <c r="F56" s="1"/>
      <c r="S56" s="2"/>
    </row>
    <row r="57" spans="1:19" x14ac:dyDescent="0.2">
      <c r="A57" s="20"/>
      <c r="B57" s="4"/>
      <c r="C57" s="1"/>
      <c r="D57" s="1"/>
      <c r="E57" s="1"/>
      <c r="F57" s="1"/>
      <c r="S57" s="2"/>
    </row>
    <row r="58" spans="1:19" x14ac:dyDescent="0.2">
      <c r="A58" s="48" t="s">
        <v>72</v>
      </c>
      <c r="B58" s="49"/>
      <c r="C58" s="50"/>
      <c r="D58" s="70">
        <f>IF(D54-D56&lt;=0,0,D54-D56)</f>
        <v>1930.4566666666651</v>
      </c>
      <c r="E58" s="71"/>
      <c r="F58" s="1"/>
      <c r="S58" s="2"/>
    </row>
    <row r="59" spans="1:19" x14ac:dyDescent="0.2">
      <c r="A59" s="20"/>
      <c r="B59" s="4"/>
      <c r="C59" s="1"/>
      <c r="D59" s="1"/>
      <c r="E59" s="1"/>
      <c r="F59" s="1"/>
      <c r="S59" s="2"/>
    </row>
    <row r="60" spans="1:19" x14ac:dyDescent="0.2">
      <c r="A60" s="48" t="s">
        <v>73</v>
      </c>
      <c r="B60" s="49"/>
      <c r="C60" s="50"/>
      <c r="D60" s="72">
        <v>0</v>
      </c>
      <c r="E60" s="73"/>
      <c r="F60" s="1"/>
      <c r="S60" s="2"/>
    </row>
    <row r="61" spans="1:19" x14ac:dyDescent="0.2">
      <c r="A61" s="20"/>
      <c r="B61" s="4"/>
      <c r="C61" s="1"/>
      <c r="D61" s="1"/>
      <c r="E61" s="1"/>
      <c r="F61" s="1"/>
      <c r="S61" s="2"/>
    </row>
    <row r="62" spans="1:19" x14ac:dyDescent="0.2">
      <c r="A62" s="48" t="s">
        <v>74</v>
      </c>
      <c r="B62" s="49"/>
      <c r="C62" s="50"/>
      <c r="D62" s="74">
        <f>IF(D58-D60&lt;=0, 0, D58-D60)</f>
        <v>1930.4566666666651</v>
      </c>
      <c r="E62" s="75"/>
      <c r="F62" s="1"/>
      <c r="S62" s="2"/>
    </row>
    <row r="63" spans="1:19" x14ac:dyDescent="0.2">
      <c r="B63" s="6"/>
      <c r="C63" s="1"/>
      <c r="D63" s="1"/>
      <c r="E63" s="1"/>
      <c r="F63" s="1"/>
      <c r="S63" s="2"/>
    </row>
    <row r="64" spans="1:19" x14ac:dyDescent="0.2">
      <c r="B64" s="6"/>
      <c r="C64" s="1"/>
      <c r="D64" s="1"/>
      <c r="E64" s="1"/>
      <c r="F64" s="1"/>
      <c r="S64" s="2"/>
    </row>
    <row r="65" spans="1:19" x14ac:dyDescent="0.2">
      <c r="A65" s="11"/>
      <c r="C65" s="1"/>
      <c r="D65" s="1"/>
      <c r="E65" s="1"/>
      <c r="F65" s="1"/>
      <c r="S65" s="2"/>
    </row>
    <row r="66" spans="1:19" x14ac:dyDescent="0.2">
      <c r="B66" s="1"/>
      <c r="C66" s="1"/>
      <c r="D66" s="1"/>
      <c r="E66" s="1"/>
      <c r="F66" s="1"/>
      <c r="S66" s="2"/>
    </row>
    <row r="67" spans="1:19" x14ac:dyDescent="0.2">
      <c r="B67" s="1"/>
      <c r="C67" s="1"/>
      <c r="D67" s="1"/>
      <c r="E67" s="1"/>
      <c r="F67" s="1"/>
      <c r="S67" s="2"/>
    </row>
    <row r="68" spans="1:19" x14ac:dyDescent="0.2">
      <c r="B68" s="1"/>
      <c r="C68" s="1"/>
      <c r="D68" s="1"/>
      <c r="E68" s="1"/>
      <c r="F68" s="1"/>
      <c r="S68" s="2"/>
    </row>
    <row r="69" spans="1:19" x14ac:dyDescent="0.2">
      <c r="B69" s="1"/>
      <c r="C69" s="1"/>
      <c r="D69" s="1"/>
      <c r="E69" s="1"/>
      <c r="F69" s="1"/>
      <c r="S69" s="2"/>
    </row>
    <row r="70" spans="1:19" x14ac:dyDescent="0.2">
      <c r="B70" s="1"/>
      <c r="C70" s="1"/>
      <c r="D70" s="1"/>
      <c r="E70" s="1"/>
      <c r="F70" s="1"/>
      <c r="S70" s="2"/>
    </row>
    <row r="71" spans="1:19" x14ac:dyDescent="0.2">
      <c r="B71" s="1"/>
      <c r="C71" s="1"/>
      <c r="D71" s="1"/>
      <c r="E71" s="1"/>
      <c r="F71" s="1"/>
      <c r="S71" s="2"/>
    </row>
    <row r="72" spans="1:19" x14ac:dyDescent="0.2">
      <c r="B72" s="1"/>
      <c r="C72" s="1"/>
      <c r="D72" s="1"/>
      <c r="E72" s="1"/>
      <c r="F72" s="1"/>
      <c r="S72" s="2"/>
    </row>
    <row r="73" spans="1:19" x14ac:dyDescent="0.2">
      <c r="B73" s="1"/>
      <c r="C73" s="1"/>
      <c r="D73" s="1"/>
      <c r="E73" s="1"/>
      <c r="F73" s="1"/>
    </row>
    <row r="74" spans="1:19" x14ac:dyDescent="0.2">
      <c r="B74" s="1"/>
      <c r="C74" s="1"/>
      <c r="D74" s="1"/>
      <c r="E74" s="1"/>
      <c r="F74" s="1"/>
    </row>
    <row r="75" spans="1:19" x14ac:dyDescent="0.2">
      <c r="B75" s="1"/>
      <c r="C75" s="1"/>
      <c r="D75" s="1"/>
      <c r="E75" s="1"/>
      <c r="F75" s="1"/>
    </row>
    <row r="76" spans="1:19" x14ac:dyDescent="0.2">
      <c r="B76" s="1"/>
      <c r="C76" s="1"/>
      <c r="D76" s="1"/>
      <c r="E76" s="1"/>
      <c r="F76" s="1"/>
    </row>
    <row r="77" spans="1:19" x14ac:dyDescent="0.2">
      <c r="B77" s="1"/>
      <c r="C77" s="1"/>
      <c r="D77" s="1"/>
      <c r="E77" s="1"/>
      <c r="F77" s="1"/>
    </row>
    <row r="78" spans="1:19" x14ac:dyDescent="0.2">
      <c r="B78" s="1"/>
      <c r="C78" s="1"/>
      <c r="D78" s="1"/>
      <c r="E78" s="1"/>
      <c r="F78" s="1"/>
    </row>
    <row r="79" spans="1:19" x14ac:dyDescent="0.2">
      <c r="B79" s="1"/>
      <c r="C79" s="1"/>
      <c r="D79" s="1"/>
      <c r="E79" s="1"/>
      <c r="F79" s="1"/>
    </row>
    <row r="80" spans="1:19" x14ac:dyDescent="0.2">
      <c r="B80" s="4"/>
      <c r="C80" s="1"/>
      <c r="D80" s="1"/>
      <c r="E80" s="1"/>
      <c r="F80" s="1"/>
    </row>
    <row r="81" spans="1:6" x14ac:dyDescent="0.2">
      <c r="B81" s="4"/>
      <c r="C81" s="1"/>
      <c r="D81" s="1"/>
      <c r="E81" s="1"/>
      <c r="F81" s="1"/>
    </row>
    <row r="82" spans="1:6" x14ac:dyDescent="0.2">
      <c r="B82" s="4"/>
      <c r="C82" s="1"/>
      <c r="D82" s="1"/>
      <c r="E82" s="1"/>
      <c r="F82" s="1"/>
    </row>
    <row r="83" spans="1:6" x14ac:dyDescent="0.2">
      <c r="B83" s="4"/>
      <c r="C83" s="1"/>
      <c r="D83" s="1"/>
      <c r="E83" s="1"/>
      <c r="F83" s="1"/>
    </row>
    <row r="84" spans="1:6" x14ac:dyDescent="0.2">
      <c r="B84" s="4"/>
      <c r="C84" s="1"/>
      <c r="D84" s="1"/>
      <c r="E84" s="1"/>
      <c r="F84" s="1"/>
    </row>
    <row r="85" spans="1:6" x14ac:dyDescent="0.2">
      <c r="B85" s="1"/>
      <c r="C85" s="1"/>
      <c r="D85" s="1"/>
      <c r="E85" s="1"/>
      <c r="F85" s="1"/>
    </row>
    <row r="86" spans="1:6" x14ac:dyDescent="0.2">
      <c r="B86" s="1"/>
      <c r="C86" s="1"/>
      <c r="D86" s="1"/>
      <c r="E86" s="1"/>
      <c r="F86" s="1"/>
    </row>
    <row r="87" spans="1:6" s="1" customFormat="1" x14ac:dyDescent="0.2">
      <c r="A87" s="18"/>
    </row>
    <row r="88" spans="1:6" s="1" customFormat="1" x14ac:dyDescent="0.2">
      <c r="A88" s="18"/>
    </row>
    <row r="89" spans="1:6" s="1" customFormat="1" x14ac:dyDescent="0.2">
      <c r="A89" s="18"/>
    </row>
    <row r="90" spans="1:6" s="1" customFormat="1" x14ac:dyDescent="0.2">
      <c r="A90" s="18"/>
    </row>
    <row r="91" spans="1:6" s="1" customFormat="1" x14ac:dyDescent="0.2">
      <c r="A91" s="18"/>
    </row>
    <row r="92" spans="1:6" s="1" customFormat="1" x14ac:dyDescent="0.2">
      <c r="A92" s="18"/>
    </row>
    <row r="93" spans="1:6" s="1" customFormat="1" x14ac:dyDescent="0.2">
      <c r="A93" s="18"/>
    </row>
    <row r="94" spans="1:6" s="1" customFormat="1" x14ac:dyDescent="0.2">
      <c r="A94" s="18"/>
    </row>
    <row r="95" spans="1:6" s="1" customFormat="1" x14ac:dyDescent="0.2">
      <c r="A95" s="18"/>
    </row>
    <row r="96" spans="1:6" s="1" customFormat="1" x14ac:dyDescent="0.2">
      <c r="A96" s="18"/>
    </row>
    <row r="97" spans="1:1" s="1" customFormat="1" x14ac:dyDescent="0.2">
      <c r="A97" s="18"/>
    </row>
    <row r="98" spans="1:1" s="1" customFormat="1" x14ac:dyDescent="0.2">
      <c r="A98" s="18"/>
    </row>
    <row r="99" spans="1:1" s="1" customFormat="1" x14ac:dyDescent="0.2">
      <c r="A99" s="18"/>
    </row>
    <row r="100" spans="1:1" s="1" customFormat="1" x14ac:dyDescent="0.2">
      <c r="A100" s="18"/>
    </row>
    <row r="101" spans="1:1" s="1" customFormat="1" x14ac:dyDescent="0.2">
      <c r="A101" s="18"/>
    </row>
    <row r="102" spans="1:1" s="1" customFormat="1" x14ac:dyDescent="0.2">
      <c r="A102" s="18"/>
    </row>
    <row r="103" spans="1:1" s="1" customFormat="1" x14ac:dyDescent="0.2">
      <c r="A103" s="18"/>
    </row>
    <row r="104" spans="1:1" s="1" customFormat="1" x14ac:dyDescent="0.2">
      <c r="A104" s="18"/>
    </row>
    <row r="105" spans="1:1" s="1" customFormat="1" x14ac:dyDescent="0.2">
      <c r="A105" s="18"/>
    </row>
    <row r="106" spans="1:1" s="1" customFormat="1" x14ac:dyDescent="0.2">
      <c r="A106" s="18"/>
    </row>
    <row r="107" spans="1:1" s="1" customFormat="1" x14ac:dyDescent="0.2">
      <c r="A107" s="18"/>
    </row>
    <row r="108" spans="1:1" s="1" customFormat="1" x14ac:dyDescent="0.2">
      <c r="A108" s="18"/>
    </row>
    <row r="109" spans="1:1" s="1" customFormat="1" x14ac:dyDescent="0.2">
      <c r="A109" s="18"/>
    </row>
    <row r="110" spans="1:1" s="1" customFormat="1" x14ac:dyDescent="0.2">
      <c r="A110" s="18"/>
    </row>
    <row r="111" spans="1:1" s="1" customFormat="1" x14ac:dyDescent="0.2">
      <c r="A111" s="18"/>
    </row>
    <row r="112" spans="1:1" s="1" customFormat="1" x14ac:dyDescent="0.2">
      <c r="A112" s="18"/>
    </row>
    <row r="113" spans="1:1" s="1" customFormat="1" x14ac:dyDescent="0.2">
      <c r="A113" s="18"/>
    </row>
    <row r="114" spans="1:1" s="1" customFormat="1" x14ac:dyDescent="0.2">
      <c r="A114" s="18"/>
    </row>
    <row r="115" spans="1:1" s="1" customFormat="1" x14ac:dyDescent="0.2">
      <c r="A115" s="18"/>
    </row>
    <row r="116" spans="1:1" s="1" customFormat="1" x14ac:dyDescent="0.2">
      <c r="A116" s="18"/>
    </row>
    <row r="117" spans="1:1" s="1" customFormat="1" x14ac:dyDescent="0.2">
      <c r="A117" s="18"/>
    </row>
    <row r="118" spans="1:1" s="1" customFormat="1" x14ac:dyDescent="0.2">
      <c r="A118" s="18"/>
    </row>
    <row r="119" spans="1:1" s="1" customFormat="1" x14ac:dyDescent="0.2">
      <c r="A119" s="18"/>
    </row>
    <row r="120" spans="1:1" s="1" customFormat="1" x14ac:dyDescent="0.2">
      <c r="A120" s="18"/>
    </row>
    <row r="121" spans="1:1" s="1" customFormat="1" x14ac:dyDescent="0.2">
      <c r="A121" s="18"/>
    </row>
    <row r="122" spans="1:1" s="1" customFormat="1" x14ac:dyDescent="0.2">
      <c r="A122" s="18"/>
    </row>
    <row r="123" spans="1:1" s="1" customFormat="1" x14ac:dyDescent="0.2">
      <c r="A123" s="18"/>
    </row>
    <row r="124" spans="1:1" s="1" customFormat="1" x14ac:dyDescent="0.2">
      <c r="A124" s="18"/>
    </row>
    <row r="125" spans="1:1" s="1" customFormat="1" x14ac:dyDescent="0.2">
      <c r="A125" s="18"/>
    </row>
    <row r="126" spans="1:1" s="1" customFormat="1" x14ac:dyDescent="0.2">
      <c r="A126" s="18"/>
    </row>
    <row r="127" spans="1:1" s="1" customFormat="1" x14ac:dyDescent="0.2">
      <c r="A127" s="18"/>
    </row>
    <row r="128" spans="1:1" s="1" customFormat="1" x14ac:dyDescent="0.2">
      <c r="A128" s="18"/>
    </row>
    <row r="129" spans="1:1" s="1" customFormat="1" x14ac:dyDescent="0.2">
      <c r="A129" s="18"/>
    </row>
    <row r="130" spans="1:1" s="1" customFormat="1" x14ac:dyDescent="0.2">
      <c r="A130" s="18"/>
    </row>
    <row r="131" spans="1:1" s="1" customFormat="1" x14ac:dyDescent="0.2">
      <c r="A131" s="18"/>
    </row>
    <row r="132" spans="1:1" s="1" customFormat="1" x14ac:dyDescent="0.2">
      <c r="A132" s="18"/>
    </row>
    <row r="133" spans="1:1" s="1" customFormat="1" x14ac:dyDescent="0.2">
      <c r="A133" s="18"/>
    </row>
    <row r="134" spans="1:1" s="1" customFormat="1" x14ac:dyDescent="0.2">
      <c r="A134" s="18"/>
    </row>
    <row r="135" spans="1:1" s="1" customFormat="1" x14ac:dyDescent="0.2">
      <c r="A135" s="18"/>
    </row>
    <row r="136" spans="1:1" s="1" customFormat="1" x14ac:dyDescent="0.2">
      <c r="A136" s="18"/>
    </row>
    <row r="137" spans="1:1" s="1" customFormat="1" x14ac:dyDescent="0.2">
      <c r="A137" s="18"/>
    </row>
    <row r="138" spans="1:1" s="1" customFormat="1" x14ac:dyDescent="0.2">
      <c r="A138" s="18"/>
    </row>
    <row r="139" spans="1:1" s="1" customFormat="1" x14ac:dyDescent="0.2">
      <c r="A139" s="18"/>
    </row>
    <row r="140" spans="1:1" s="1" customFormat="1" x14ac:dyDescent="0.2">
      <c r="A140" s="18"/>
    </row>
    <row r="141" spans="1:1" s="1" customFormat="1" x14ac:dyDescent="0.2">
      <c r="A141" s="18"/>
    </row>
    <row r="142" spans="1:1" s="1" customFormat="1" x14ac:dyDescent="0.2">
      <c r="A142" s="18"/>
    </row>
    <row r="143" spans="1:1" s="1" customFormat="1" x14ac:dyDescent="0.2">
      <c r="A143" s="18"/>
    </row>
    <row r="144" spans="1:1" s="1" customFormat="1" x14ac:dyDescent="0.2">
      <c r="A144" s="18"/>
    </row>
    <row r="145" spans="1:1" s="1" customFormat="1" x14ac:dyDescent="0.2">
      <c r="A145" s="18"/>
    </row>
    <row r="146" spans="1:1" s="1" customFormat="1" x14ac:dyDescent="0.2">
      <c r="A146" s="18"/>
    </row>
    <row r="147" spans="1:1" s="1" customFormat="1" x14ac:dyDescent="0.2">
      <c r="A147" s="18"/>
    </row>
    <row r="148" spans="1:1" s="1" customFormat="1" x14ac:dyDescent="0.2">
      <c r="A148" s="18"/>
    </row>
    <row r="149" spans="1:1" s="1" customFormat="1" x14ac:dyDescent="0.2">
      <c r="A149" s="18"/>
    </row>
    <row r="150" spans="1:1" s="1" customFormat="1" x14ac:dyDescent="0.2">
      <c r="A150" s="18"/>
    </row>
    <row r="151" spans="1:1" s="1" customFormat="1" x14ac:dyDescent="0.2">
      <c r="A151" s="18"/>
    </row>
    <row r="152" spans="1:1" s="1" customFormat="1" x14ac:dyDescent="0.2">
      <c r="A152" s="18"/>
    </row>
    <row r="153" spans="1:1" s="1" customFormat="1" x14ac:dyDescent="0.2">
      <c r="A153" s="18"/>
    </row>
    <row r="154" spans="1:1" s="1" customFormat="1" x14ac:dyDescent="0.2">
      <c r="A154" s="18"/>
    </row>
    <row r="155" spans="1:1" s="1" customFormat="1" x14ac:dyDescent="0.2">
      <c r="A155" s="18"/>
    </row>
    <row r="156" spans="1:1" s="1" customFormat="1" x14ac:dyDescent="0.2">
      <c r="A156" s="18"/>
    </row>
    <row r="157" spans="1:1" s="1" customFormat="1" x14ac:dyDescent="0.2">
      <c r="A157" s="18"/>
    </row>
    <row r="158" spans="1:1" s="1" customFormat="1" x14ac:dyDescent="0.2">
      <c r="A158" s="18"/>
    </row>
    <row r="159" spans="1:1" s="1" customFormat="1" x14ac:dyDescent="0.2">
      <c r="A159" s="18"/>
    </row>
    <row r="160" spans="1:1" s="1" customFormat="1" x14ac:dyDescent="0.2">
      <c r="A160" s="18"/>
    </row>
    <row r="161" spans="1:1" s="1" customFormat="1" x14ac:dyDescent="0.2">
      <c r="A161" s="18"/>
    </row>
    <row r="162" spans="1:1" s="1" customFormat="1" x14ac:dyDescent="0.2">
      <c r="A162" s="18"/>
    </row>
    <row r="163" spans="1:1" s="1" customFormat="1" x14ac:dyDescent="0.2">
      <c r="A163" s="18"/>
    </row>
    <row r="164" spans="1:1" s="1" customFormat="1" x14ac:dyDescent="0.2">
      <c r="A164" s="18"/>
    </row>
    <row r="165" spans="1:1" s="1" customFormat="1" x14ac:dyDescent="0.2">
      <c r="A165" s="18"/>
    </row>
    <row r="166" spans="1:1" s="1" customFormat="1" x14ac:dyDescent="0.2">
      <c r="A166" s="18"/>
    </row>
    <row r="167" spans="1:1" s="1" customFormat="1" x14ac:dyDescent="0.2">
      <c r="A167" s="18"/>
    </row>
    <row r="168" spans="1:1" s="1" customFormat="1" x14ac:dyDescent="0.2">
      <c r="A168" s="18"/>
    </row>
    <row r="169" spans="1:1" s="1" customFormat="1" x14ac:dyDescent="0.2">
      <c r="A169" s="18"/>
    </row>
    <row r="170" spans="1:1" s="1" customFormat="1" x14ac:dyDescent="0.2">
      <c r="A170" s="18"/>
    </row>
    <row r="171" spans="1:1" s="1" customFormat="1" x14ac:dyDescent="0.2">
      <c r="A171" s="18"/>
    </row>
    <row r="172" spans="1:1" s="1" customFormat="1" x14ac:dyDescent="0.2">
      <c r="A172" s="18"/>
    </row>
    <row r="173" spans="1:1" s="1" customFormat="1" x14ac:dyDescent="0.2">
      <c r="A173" s="18"/>
    </row>
    <row r="174" spans="1:1" s="1" customFormat="1" x14ac:dyDescent="0.2">
      <c r="A174" s="18"/>
    </row>
    <row r="175" spans="1:1" s="1" customFormat="1" x14ac:dyDescent="0.2">
      <c r="A175" s="18"/>
    </row>
    <row r="176" spans="1:1" s="1" customFormat="1" x14ac:dyDescent="0.2">
      <c r="A176" s="18"/>
    </row>
    <row r="177" spans="1:1" s="1" customFormat="1" x14ac:dyDescent="0.2">
      <c r="A177" s="18"/>
    </row>
    <row r="178" spans="1:1" s="1" customFormat="1" x14ac:dyDescent="0.2">
      <c r="A178" s="18"/>
    </row>
    <row r="179" spans="1:1" s="1" customFormat="1" x14ac:dyDescent="0.2">
      <c r="A179" s="18"/>
    </row>
    <row r="180" spans="1:1" s="1" customFormat="1" x14ac:dyDescent="0.2">
      <c r="A180" s="18"/>
    </row>
    <row r="181" spans="1:1" s="1" customFormat="1" x14ac:dyDescent="0.2">
      <c r="A181" s="18"/>
    </row>
    <row r="182" spans="1:1" s="1" customFormat="1" x14ac:dyDescent="0.2">
      <c r="A182" s="18"/>
    </row>
    <row r="183" spans="1:1" s="1" customFormat="1" x14ac:dyDescent="0.2">
      <c r="A183" s="18"/>
    </row>
    <row r="184" spans="1:1" s="1" customFormat="1" x14ac:dyDescent="0.2">
      <c r="A184" s="18"/>
    </row>
    <row r="185" spans="1:1" s="1" customFormat="1" x14ac:dyDescent="0.2">
      <c r="A185" s="18"/>
    </row>
    <row r="186" spans="1:1" s="1" customFormat="1" x14ac:dyDescent="0.2">
      <c r="A186" s="18"/>
    </row>
    <row r="187" spans="1:1" s="1" customFormat="1" x14ac:dyDescent="0.2">
      <c r="A187" s="18"/>
    </row>
    <row r="188" spans="1:1" s="1" customFormat="1" x14ac:dyDescent="0.2">
      <c r="A188" s="18"/>
    </row>
    <row r="189" spans="1:1" s="1" customFormat="1" x14ac:dyDescent="0.2">
      <c r="A189" s="18"/>
    </row>
    <row r="190" spans="1:1" s="1" customFormat="1" x14ac:dyDescent="0.2">
      <c r="A190" s="18"/>
    </row>
    <row r="191" spans="1:1" s="1" customFormat="1" x14ac:dyDescent="0.2">
      <c r="A191" s="18"/>
    </row>
    <row r="192" spans="1:1" s="1" customFormat="1" x14ac:dyDescent="0.2">
      <c r="A192" s="18"/>
    </row>
    <row r="193" spans="1:1" s="1" customFormat="1" x14ac:dyDescent="0.2">
      <c r="A193" s="18"/>
    </row>
    <row r="194" spans="1:1" s="1" customFormat="1" x14ac:dyDescent="0.2">
      <c r="A194" s="18"/>
    </row>
    <row r="195" spans="1:1" s="1" customFormat="1" x14ac:dyDescent="0.2">
      <c r="A195" s="18"/>
    </row>
    <row r="196" spans="1:1" s="1" customFormat="1" x14ac:dyDescent="0.2">
      <c r="A196" s="18"/>
    </row>
    <row r="197" spans="1:1" s="1" customFormat="1" x14ac:dyDescent="0.2">
      <c r="A197" s="18"/>
    </row>
    <row r="198" spans="1:1" s="1" customFormat="1" x14ac:dyDescent="0.2">
      <c r="A198" s="18"/>
    </row>
    <row r="199" spans="1:1" s="1" customFormat="1" x14ac:dyDescent="0.2">
      <c r="A199" s="18"/>
    </row>
    <row r="200" spans="1:1" s="1" customFormat="1" x14ac:dyDescent="0.2">
      <c r="A200" s="18"/>
    </row>
    <row r="201" spans="1:1" s="1" customFormat="1" x14ac:dyDescent="0.2">
      <c r="A201" s="18"/>
    </row>
    <row r="202" spans="1:1" s="1" customFormat="1" x14ac:dyDescent="0.2">
      <c r="A202" s="18"/>
    </row>
    <row r="203" spans="1:1" s="1" customFormat="1" x14ac:dyDescent="0.2">
      <c r="A203" s="18"/>
    </row>
    <row r="204" spans="1:1" s="1" customFormat="1" x14ac:dyDescent="0.2">
      <c r="A204" s="18"/>
    </row>
    <row r="205" spans="1:1" s="1" customFormat="1" x14ac:dyDescent="0.2">
      <c r="A205" s="18"/>
    </row>
    <row r="206" spans="1:1" s="1" customFormat="1" x14ac:dyDescent="0.2">
      <c r="A206" s="18"/>
    </row>
    <row r="207" spans="1:1" s="1" customFormat="1" x14ac:dyDescent="0.2">
      <c r="A207" s="18"/>
    </row>
    <row r="208" spans="1:1" s="1" customFormat="1" x14ac:dyDescent="0.2">
      <c r="A208" s="18"/>
    </row>
    <row r="209" spans="1:1" s="1" customFormat="1" x14ac:dyDescent="0.2">
      <c r="A209" s="18"/>
    </row>
    <row r="210" spans="1:1" s="1" customFormat="1" x14ac:dyDescent="0.2">
      <c r="A210" s="18"/>
    </row>
    <row r="211" spans="1:1" s="1" customFormat="1" x14ac:dyDescent="0.2">
      <c r="A211" s="18"/>
    </row>
    <row r="212" spans="1:1" s="1" customFormat="1" x14ac:dyDescent="0.2">
      <c r="A212" s="18"/>
    </row>
    <row r="213" spans="1:1" s="1" customFormat="1" x14ac:dyDescent="0.2">
      <c r="A213" s="18"/>
    </row>
    <row r="214" spans="1:1" s="1" customFormat="1" x14ac:dyDescent="0.2">
      <c r="A214" s="18"/>
    </row>
    <row r="215" spans="1:1" s="1" customFormat="1" x14ac:dyDescent="0.2">
      <c r="A215" s="18"/>
    </row>
    <row r="216" spans="1:1" s="1" customFormat="1" x14ac:dyDescent="0.2">
      <c r="A216" s="18"/>
    </row>
    <row r="217" spans="1:1" s="1" customFormat="1" x14ac:dyDescent="0.2">
      <c r="A217" s="18"/>
    </row>
    <row r="218" spans="1:1" s="1" customFormat="1" x14ac:dyDescent="0.2">
      <c r="A218" s="18"/>
    </row>
    <row r="219" spans="1:1" s="1" customFormat="1" x14ac:dyDescent="0.2">
      <c r="A219" s="18"/>
    </row>
    <row r="220" spans="1:1" s="1" customFormat="1" x14ac:dyDescent="0.2">
      <c r="A220" s="18"/>
    </row>
    <row r="221" spans="1:1" s="1" customFormat="1" x14ac:dyDescent="0.2">
      <c r="A221" s="18"/>
    </row>
    <row r="222" spans="1:1" s="1" customFormat="1" x14ac:dyDescent="0.2">
      <c r="A222" s="18"/>
    </row>
    <row r="223" spans="1:1" s="1" customFormat="1" x14ac:dyDescent="0.2">
      <c r="A223" s="18"/>
    </row>
    <row r="224" spans="1:1" s="1" customFormat="1" x14ac:dyDescent="0.2">
      <c r="A224" s="18"/>
    </row>
    <row r="225" spans="1:1" s="1" customFormat="1" x14ac:dyDescent="0.2">
      <c r="A225" s="18"/>
    </row>
    <row r="226" spans="1:1" s="1" customFormat="1" x14ac:dyDescent="0.2">
      <c r="A226" s="18"/>
    </row>
    <row r="227" spans="1:1" s="1" customFormat="1" x14ac:dyDescent="0.2">
      <c r="A227" s="18"/>
    </row>
    <row r="228" spans="1:1" s="1" customFormat="1" x14ac:dyDescent="0.2">
      <c r="A228" s="18"/>
    </row>
    <row r="229" spans="1:1" s="1" customFormat="1" x14ac:dyDescent="0.2">
      <c r="A229" s="18"/>
    </row>
    <row r="230" spans="1:1" s="1" customFormat="1" x14ac:dyDescent="0.2">
      <c r="A230" s="18"/>
    </row>
    <row r="231" spans="1:1" s="1" customFormat="1" x14ac:dyDescent="0.2">
      <c r="A231" s="18"/>
    </row>
    <row r="232" spans="1:1" s="1" customFormat="1" x14ac:dyDescent="0.2">
      <c r="A232" s="18"/>
    </row>
    <row r="233" spans="1:1" s="1" customFormat="1" x14ac:dyDescent="0.2">
      <c r="A233" s="18"/>
    </row>
    <row r="234" spans="1:1" s="1" customFormat="1" x14ac:dyDescent="0.2">
      <c r="A234" s="18"/>
    </row>
    <row r="235" spans="1:1" s="1" customFormat="1" x14ac:dyDescent="0.2">
      <c r="A235" s="18"/>
    </row>
    <row r="236" spans="1:1" s="1" customFormat="1" x14ac:dyDescent="0.2">
      <c r="A236" s="18"/>
    </row>
    <row r="237" spans="1:1" s="1" customFormat="1" x14ac:dyDescent="0.2">
      <c r="A237" s="18"/>
    </row>
    <row r="238" spans="1:1" s="1" customFormat="1" x14ac:dyDescent="0.2">
      <c r="A238" s="18"/>
    </row>
    <row r="239" spans="1:1" s="1" customFormat="1" x14ac:dyDescent="0.2">
      <c r="A239" s="18"/>
    </row>
    <row r="240" spans="1:1" s="1" customFormat="1" x14ac:dyDescent="0.2">
      <c r="A240" s="18"/>
    </row>
    <row r="241" spans="1:1" s="1" customFormat="1" x14ac:dyDescent="0.2">
      <c r="A241" s="18"/>
    </row>
    <row r="242" spans="1:1" s="1" customFormat="1" x14ac:dyDescent="0.2">
      <c r="A242" s="18"/>
    </row>
    <row r="243" spans="1:1" s="1" customFormat="1" x14ac:dyDescent="0.2">
      <c r="A243" s="18"/>
    </row>
    <row r="244" spans="1:1" s="1" customFormat="1" x14ac:dyDescent="0.2">
      <c r="A244" s="18"/>
    </row>
    <row r="245" spans="1:1" s="1" customFormat="1" x14ac:dyDescent="0.2">
      <c r="A245" s="18"/>
    </row>
    <row r="246" spans="1:1" s="1" customFormat="1" x14ac:dyDescent="0.2">
      <c r="A246" s="18"/>
    </row>
    <row r="247" spans="1:1" s="1" customFormat="1" x14ac:dyDescent="0.2">
      <c r="A247" s="18"/>
    </row>
    <row r="248" spans="1:1" s="1" customFormat="1" x14ac:dyDescent="0.2">
      <c r="A248" s="18"/>
    </row>
    <row r="249" spans="1:1" s="1" customFormat="1" x14ac:dyDescent="0.2">
      <c r="A249" s="18"/>
    </row>
    <row r="250" spans="1:1" s="1" customFormat="1" x14ac:dyDescent="0.2">
      <c r="A250" s="18"/>
    </row>
    <row r="251" spans="1:1" s="1" customFormat="1" x14ac:dyDescent="0.2">
      <c r="A251" s="18"/>
    </row>
    <row r="252" spans="1:1" s="1" customFormat="1" x14ac:dyDescent="0.2">
      <c r="A252" s="18"/>
    </row>
    <row r="253" spans="1:1" s="1" customFormat="1" x14ac:dyDescent="0.2">
      <c r="A253" s="18"/>
    </row>
    <row r="254" spans="1:1" s="1" customFormat="1" x14ac:dyDescent="0.2">
      <c r="A254" s="18"/>
    </row>
    <row r="255" spans="1:1" s="1" customFormat="1" x14ac:dyDescent="0.2">
      <c r="A255" s="18"/>
    </row>
    <row r="256" spans="1:1" s="1" customFormat="1" x14ac:dyDescent="0.2">
      <c r="A256" s="18"/>
    </row>
    <row r="257" spans="1:1" s="1" customFormat="1" x14ac:dyDescent="0.2">
      <c r="A257" s="18"/>
    </row>
    <row r="258" spans="1:1" s="1" customFormat="1" x14ac:dyDescent="0.2">
      <c r="A258" s="18"/>
    </row>
    <row r="259" spans="1:1" s="1" customFormat="1" x14ac:dyDescent="0.2">
      <c r="A259" s="18"/>
    </row>
    <row r="260" spans="1:1" s="1" customFormat="1" x14ac:dyDescent="0.2">
      <c r="A260" s="18"/>
    </row>
    <row r="261" spans="1:1" s="1" customFormat="1" x14ac:dyDescent="0.2">
      <c r="A261" s="18"/>
    </row>
    <row r="262" spans="1:1" s="1" customFormat="1" x14ac:dyDescent="0.2">
      <c r="A262" s="18"/>
    </row>
    <row r="263" spans="1:1" s="1" customFormat="1" x14ac:dyDescent="0.2">
      <c r="A263" s="18"/>
    </row>
    <row r="264" spans="1:1" s="1" customFormat="1" x14ac:dyDescent="0.2">
      <c r="A264" s="18"/>
    </row>
    <row r="265" spans="1:1" s="1" customFormat="1" x14ac:dyDescent="0.2">
      <c r="A265" s="18"/>
    </row>
    <row r="266" spans="1:1" s="1" customFormat="1" x14ac:dyDescent="0.2">
      <c r="A266" s="18"/>
    </row>
    <row r="267" spans="1:1" s="1" customFormat="1" x14ac:dyDescent="0.2">
      <c r="A267" s="18"/>
    </row>
    <row r="268" spans="1:1" s="1" customFormat="1" x14ac:dyDescent="0.2">
      <c r="A268" s="18"/>
    </row>
    <row r="269" spans="1:1" s="1" customFormat="1" x14ac:dyDescent="0.2">
      <c r="A269" s="18"/>
    </row>
    <row r="270" spans="1:1" s="1" customFormat="1" x14ac:dyDescent="0.2">
      <c r="A270" s="18"/>
    </row>
    <row r="271" spans="1:1" s="1" customFormat="1" x14ac:dyDescent="0.2">
      <c r="A271" s="18"/>
    </row>
    <row r="272" spans="1:1" s="1" customFormat="1" x14ac:dyDescent="0.2">
      <c r="A272" s="18"/>
    </row>
    <row r="273" spans="1:1" s="1" customFormat="1" x14ac:dyDescent="0.2">
      <c r="A273" s="18"/>
    </row>
    <row r="274" spans="1:1" s="1" customFormat="1" x14ac:dyDescent="0.2">
      <c r="A274" s="18"/>
    </row>
    <row r="275" spans="1:1" s="1" customFormat="1" x14ac:dyDescent="0.2">
      <c r="A275" s="18"/>
    </row>
    <row r="276" spans="1:1" s="1" customFormat="1" x14ac:dyDescent="0.2">
      <c r="A276" s="18"/>
    </row>
    <row r="277" spans="1:1" s="1" customFormat="1" x14ac:dyDescent="0.2">
      <c r="A277" s="18"/>
    </row>
    <row r="278" spans="1:1" s="1" customFormat="1" x14ac:dyDescent="0.2">
      <c r="A278" s="18"/>
    </row>
    <row r="279" spans="1:1" s="1" customFormat="1" x14ac:dyDescent="0.2">
      <c r="A279" s="18"/>
    </row>
    <row r="280" spans="1:1" s="1" customFormat="1" x14ac:dyDescent="0.2">
      <c r="A280" s="18"/>
    </row>
    <row r="281" spans="1:1" s="1" customFormat="1" x14ac:dyDescent="0.2">
      <c r="A281" s="18"/>
    </row>
    <row r="282" spans="1:1" s="1" customFormat="1" x14ac:dyDescent="0.2">
      <c r="A282" s="18"/>
    </row>
    <row r="283" spans="1:1" s="1" customFormat="1" x14ac:dyDescent="0.2">
      <c r="A283" s="18"/>
    </row>
    <row r="284" spans="1:1" s="1" customFormat="1" x14ac:dyDescent="0.2">
      <c r="A284" s="18"/>
    </row>
    <row r="285" spans="1:1" s="1" customFormat="1" x14ac:dyDescent="0.2">
      <c r="A285" s="18"/>
    </row>
    <row r="286" spans="1:1" s="1" customFormat="1" x14ac:dyDescent="0.2">
      <c r="A286" s="18"/>
    </row>
    <row r="287" spans="1:1" s="1" customFormat="1" x14ac:dyDescent="0.2">
      <c r="A287" s="18"/>
    </row>
    <row r="288" spans="1:1" s="1" customFormat="1" x14ac:dyDescent="0.2">
      <c r="A288" s="18"/>
    </row>
    <row r="289" spans="1:1" s="1" customFormat="1" x14ac:dyDescent="0.2">
      <c r="A289" s="18"/>
    </row>
    <row r="290" spans="1:1" s="1" customFormat="1" x14ac:dyDescent="0.2">
      <c r="A290" s="18"/>
    </row>
    <row r="291" spans="1:1" s="1" customFormat="1" x14ac:dyDescent="0.2">
      <c r="A291" s="18"/>
    </row>
    <row r="292" spans="1:1" s="1" customFormat="1" x14ac:dyDescent="0.2">
      <c r="A292" s="18"/>
    </row>
    <row r="293" spans="1:1" s="1" customFormat="1" x14ac:dyDescent="0.2">
      <c r="A293" s="18"/>
    </row>
    <row r="294" spans="1:1" s="1" customFormat="1" x14ac:dyDescent="0.2">
      <c r="A294" s="18"/>
    </row>
    <row r="295" spans="1:1" s="1" customFormat="1" x14ac:dyDescent="0.2">
      <c r="A295" s="18"/>
    </row>
    <row r="296" spans="1:1" s="1" customFormat="1" x14ac:dyDescent="0.2">
      <c r="A296" s="18"/>
    </row>
    <row r="297" spans="1:1" s="1" customFormat="1" x14ac:dyDescent="0.2">
      <c r="A297" s="18"/>
    </row>
    <row r="298" spans="1:1" s="1" customFormat="1" x14ac:dyDescent="0.2">
      <c r="A298" s="18"/>
    </row>
    <row r="299" spans="1:1" s="1" customFormat="1" x14ac:dyDescent="0.2">
      <c r="A299" s="18"/>
    </row>
    <row r="300" spans="1:1" s="1" customFormat="1" x14ac:dyDescent="0.2">
      <c r="A300" s="18"/>
    </row>
    <row r="301" spans="1:1" s="1" customFormat="1" x14ac:dyDescent="0.2">
      <c r="A301" s="18"/>
    </row>
    <row r="302" spans="1:1" s="1" customFormat="1" x14ac:dyDescent="0.2">
      <c r="A302" s="18"/>
    </row>
    <row r="303" spans="1:1" s="1" customFormat="1" x14ac:dyDescent="0.2">
      <c r="A303" s="18"/>
    </row>
    <row r="304" spans="1:1" s="1" customFormat="1" x14ac:dyDescent="0.2">
      <c r="A304" s="18"/>
    </row>
    <row r="305" spans="1:1" s="1" customFormat="1" x14ac:dyDescent="0.2">
      <c r="A305" s="18"/>
    </row>
    <row r="306" spans="1:1" s="1" customFormat="1" x14ac:dyDescent="0.2">
      <c r="A306" s="18"/>
    </row>
    <row r="307" spans="1:1" s="1" customFormat="1" x14ac:dyDescent="0.2">
      <c r="A307" s="18"/>
    </row>
    <row r="308" spans="1:1" s="1" customFormat="1" x14ac:dyDescent="0.2">
      <c r="A308" s="18"/>
    </row>
    <row r="309" spans="1:1" s="1" customFormat="1" x14ac:dyDescent="0.2">
      <c r="A309" s="18"/>
    </row>
    <row r="310" spans="1:1" s="1" customFormat="1" x14ac:dyDescent="0.2">
      <c r="A310" s="18"/>
    </row>
    <row r="311" spans="1:1" s="1" customFormat="1" x14ac:dyDescent="0.2">
      <c r="A311" s="18"/>
    </row>
    <row r="312" spans="1:1" s="1" customFormat="1" x14ac:dyDescent="0.2">
      <c r="A312" s="18"/>
    </row>
    <row r="313" spans="1:1" s="1" customFormat="1" x14ac:dyDescent="0.2">
      <c r="A313" s="18"/>
    </row>
    <row r="314" spans="1:1" s="1" customFormat="1" x14ac:dyDescent="0.2">
      <c r="A314" s="18"/>
    </row>
    <row r="315" spans="1:1" s="1" customFormat="1" x14ac:dyDescent="0.2">
      <c r="A315" s="18"/>
    </row>
    <row r="316" spans="1:1" s="1" customFormat="1" x14ac:dyDescent="0.2">
      <c r="A316" s="18"/>
    </row>
    <row r="317" spans="1:1" s="1" customFormat="1" x14ac:dyDescent="0.2">
      <c r="A317" s="18"/>
    </row>
    <row r="318" spans="1:1" s="1" customFormat="1" x14ac:dyDescent="0.2">
      <c r="A318" s="18"/>
    </row>
    <row r="319" spans="1:1" s="1" customFormat="1" x14ac:dyDescent="0.2">
      <c r="A319" s="18"/>
    </row>
    <row r="320" spans="1:1" s="1" customFormat="1" x14ac:dyDescent="0.2">
      <c r="A320" s="18"/>
    </row>
    <row r="321" spans="1:1" s="1" customFormat="1" x14ac:dyDescent="0.2">
      <c r="A321" s="18"/>
    </row>
    <row r="322" spans="1:1" s="1" customFormat="1" x14ac:dyDescent="0.2">
      <c r="A322" s="18"/>
    </row>
    <row r="323" spans="1:1" s="1" customFormat="1" x14ac:dyDescent="0.2">
      <c r="A323" s="18"/>
    </row>
    <row r="324" spans="1:1" s="1" customFormat="1" x14ac:dyDescent="0.2">
      <c r="A324" s="18"/>
    </row>
    <row r="325" spans="1:1" s="1" customFormat="1" x14ac:dyDescent="0.2">
      <c r="A325" s="18"/>
    </row>
    <row r="326" spans="1:1" s="1" customFormat="1" x14ac:dyDescent="0.2">
      <c r="A326" s="18"/>
    </row>
    <row r="327" spans="1:1" s="1" customFormat="1" x14ac:dyDescent="0.2">
      <c r="A327" s="18"/>
    </row>
    <row r="328" spans="1:1" s="1" customFormat="1" x14ac:dyDescent="0.2">
      <c r="A328" s="18"/>
    </row>
    <row r="329" spans="1:1" s="1" customFormat="1" x14ac:dyDescent="0.2">
      <c r="A329" s="18"/>
    </row>
    <row r="330" spans="1:1" s="1" customFormat="1" x14ac:dyDescent="0.2">
      <c r="A330" s="18"/>
    </row>
    <row r="331" spans="1:1" s="1" customFormat="1" x14ac:dyDescent="0.2">
      <c r="A331" s="18"/>
    </row>
    <row r="332" spans="1:1" s="1" customFormat="1" x14ac:dyDescent="0.2">
      <c r="A332" s="18"/>
    </row>
    <row r="333" spans="1:1" s="1" customFormat="1" x14ac:dyDescent="0.2">
      <c r="A333" s="18"/>
    </row>
    <row r="334" spans="1:1" s="1" customFormat="1" x14ac:dyDescent="0.2">
      <c r="A334" s="18"/>
    </row>
    <row r="335" spans="1:1" s="1" customFormat="1" x14ac:dyDescent="0.2">
      <c r="A335" s="18"/>
    </row>
    <row r="336" spans="1:1" s="1" customFormat="1" x14ac:dyDescent="0.2">
      <c r="A336" s="18"/>
    </row>
    <row r="337" spans="1:1" s="1" customFormat="1" x14ac:dyDescent="0.2">
      <c r="A337" s="18"/>
    </row>
    <row r="338" spans="1:1" s="1" customFormat="1" x14ac:dyDescent="0.2">
      <c r="A338" s="18"/>
    </row>
    <row r="339" spans="1:1" s="1" customFormat="1" x14ac:dyDescent="0.2">
      <c r="A339" s="18"/>
    </row>
    <row r="340" spans="1:1" s="1" customFormat="1" x14ac:dyDescent="0.2">
      <c r="A340" s="18"/>
    </row>
    <row r="341" spans="1:1" s="1" customFormat="1" x14ac:dyDescent="0.2">
      <c r="A341" s="18"/>
    </row>
    <row r="342" spans="1:1" s="1" customFormat="1" x14ac:dyDescent="0.2">
      <c r="A342" s="18"/>
    </row>
    <row r="343" spans="1:1" s="1" customFormat="1" x14ac:dyDescent="0.2">
      <c r="A343" s="18"/>
    </row>
    <row r="344" spans="1:1" s="1" customFormat="1" x14ac:dyDescent="0.2">
      <c r="A344" s="18"/>
    </row>
    <row r="345" spans="1:1" s="1" customFormat="1" x14ac:dyDescent="0.2">
      <c r="A345" s="18"/>
    </row>
    <row r="346" spans="1:1" s="1" customFormat="1" x14ac:dyDescent="0.2">
      <c r="A346" s="18"/>
    </row>
    <row r="347" spans="1:1" s="1" customFormat="1" x14ac:dyDescent="0.2">
      <c r="A347" s="18"/>
    </row>
    <row r="348" spans="1:1" s="1" customFormat="1" x14ac:dyDescent="0.2">
      <c r="A348" s="18"/>
    </row>
    <row r="349" spans="1:1" s="1" customFormat="1" x14ac:dyDescent="0.2">
      <c r="A349" s="18"/>
    </row>
    <row r="350" spans="1:1" s="1" customFormat="1" x14ac:dyDescent="0.2">
      <c r="A350" s="18"/>
    </row>
    <row r="351" spans="1:1" s="1" customFormat="1" x14ac:dyDescent="0.2">
      <c r="A351" s="18"/>
    </row>
    <row r="352" spans="1:1" s="1" customFormat="1" x14ac:dyDescent="0.2">
      <c r="A352" s="18"/>
    </row>
    <row r="353" spans="1:1" s="1" customFormat="1" x14ac:dyDescent="0.2">
      <c r="A353" s="18"/>
    </row>
    <row r="354" spans="1:1" s="1" customFormat="1" x14ac:dyDescent="0.2">
      <c r="A354" s="18"/>
    </row>
    <row r="355" spans="1:1" s="1" customFormat="1" x14ac:dyDescent="0.2">
      <c r="A355" s="18"/>
    </row>
    <row r="356" spans="1:1" s="1" customFormat="1" x14ac:dyDescent="0.2">
      <c r="A356" s="18"/>
    </row>
    <row r="357" spans="1:1" s="1" customFormat="1" x14ac:dyDescent="0.2">
      <c r="A357" s="18"/>
    </row>
    <row r="358" spans="1:1" s="1" customFormat="1" x14ac:dyDescent="0.2">
      <c r="A358" s="18"/>
    </row>
    <row r="359" spans="1:1" s="1" customFormat="1" x14ac:dyDescent="0.2">
      <c r="A359" s="18"/>
    </row>
    <row r="360" spans="1:1" s="1" customFormat="1" x14ac:dyDescent="0.2">
      <c r="A360" s="18"/>
    </row>
    <row r="361" spans="1:1" s="1" customFormat="1" x14ac:dyDescent="0.2">
      <c r="A361" s="18"/>
    </row>
    <row r="362" spans="1:1" s="1" customFormat="1" x14ac:dyDescent="0.2">
      <c r="A362" s="18"/>
    </row>
    <row r="363" spans="1:1" s="1" customFormat="1" x14ac:dyDescent="0.2">
      <c r="A363" s="18"/>
    </row>
    <row r="364" spans="1:1" s="1" customFormat="1" x14ac:dyDescent="0.2">
      <c r="A364" s="18"/>
    </row>
    <row r="365" spans="1:1" s="1" customFormat="1" x14ac:dyDescent="0.2">
      <c r="A365" s="18"/>
    </row>
    <row r="366" spans="1:1" s="1" customFormat="1" x14ac:dyDescent="0.2">
      <c r="A366" s="18"/>
    </row>
    <row r="367" spans="1:1" s="1" customFormat="1" x14ac:dyDescent="0.2">
      <c r="A367" s="18"/>
    </row>
    <row r="368" spans="1:1" s="1" customFormat="1" x14ac:dyDescent="0.2">
      <c r="A368" s="18"/>
    </row>
    <row r="369" spans="1:1" s="1" customFormat="1" x14ac:dyDescent="0.2">
      <c r="A369" s="18"/>
    </row>
    <row r="370" spans="1:1" s="1" customFormat="1" x14ac:dyDescent="0.2">
      <c r="A370" s="18"/>
    </row>
    <row r="371" spans="1:1" s="1" customFormat="1" x14ac:dyDescent="0.2">
      <c r="A371" s="18"/>
    </row>
    <row r="372" spans="1:1" s="1" customFormat="1" x14ac:dyDescent="0.2">
      <c r="A372" s="18"/>
    </row>
    <row r="373" spans="1:1" s="1" customFormat="1" x14ac:dyDescent="0.2">
      <c r="A373" s="18"/>
    </row>
    <row r="374" spans="1:1" s="1" customFormat="1" x14ac:dyDescent="0.2">
      <c r="A374" s="18"/>
    </row>
    <row r="375" spans="1:1" s="1" customFormat="1" x14ac:dyDescent="0.2">
      <c r="A375" s="18"/>
    </row>
    <row r="376" spans="1:1" s="1" customFormat="1" x14ac:dyDescent="0.2">
      <c r="A376" s="18"/>
    </row>
    <row r="377" spans="1:1" s="1" customFormat="1" x14ac:dyDescent="0.2">
      <c r="A377" s="18"/>
    </row>
    <row r="378" spans="1:1" s="1" customFormat="1" x14ac:dyDescent="0.2">
      <c r="A378" s="18"/>
    </row>
    <row r="379" spans="1:1" s="1" customFormat="1" x14ac:dyDescent="0.2">
      <c r="A379" s="18"/>
    </row>
    <row r="380" spans="1:1" s="1" customFormat="1" x14ac:dyDescent="0.2">
      <c r="A380" s="18"/>
    </row>
    <row r="381" spans="1:1" s="1" customFormat="1" x14ac:dyDescent="0.2">
      <c r="A381" s="18"/>
    </row>
    <row r="382" spans="1:1" s="1" customFormat="1" x14ac:dyDescent="0.2">
      <c r="A382" s="18"/>
    </row>
    <row r="383" spans="1:1" s="1" customFormat="1" x14ac:dyDescent="0.2">
      <c r="A383" s="18"/>
    </row>
    <row r="384" spans="1:1" s="1" customFormat="1" x14ac:dyDescent="0.2">
      <c r="A384" s="18"/>
    </row>
    <row r="385" spans="1:1" s="1" customFormat="1" x14ac:dyDescent="0.2">
      <c r="A385" s="18"/>
    </row>
    <row r="386" spans="1:1" s="1" customFormat="1" x14ac:dyDescent="0.2">
      <c r="A386" s="18"/>
    </row>
    <row r="387" spans="1:1" s="1" customFormat="1" x14ac:dyDescent="0.2">
      <c r="A387" s="18"/>
    </row>
    <row r="388" spans="1:1" s="1" customFormat="1" x14ac:dyDescent="0.2">
      <c r="A388" s="18"/>
    </row>
    <row r="389" spans="1:1" s="1" customFormat="1" x14ac:dyDescent="0.2">
      <c r="A389" s="18"/>
    </row>
    <row r="390" spans="1:1" s="1" customFormat="1" x14ac:dyDescent="0.2">
      <c r="A390" s="18"/>
    </row>
    <row r="391" spans="1:1" s="1" customFormat="1" x14ac:dyDescent="0.2">
      <c r="A391" s="18"/>
    </row>
    <row r="392" spans="1:1" s="1" customFormat="1" x14ac:dyDescent="0.2">
      <c r="A392" s="18"/>
    </row>
    <row r="393" spans="1:1" s="1" customFormat="1" x14ac:dyDescent="0.2">
      <c r="A393" s="18"/>
    </row>
    <row r="394" spans="1:1" s="1" customFormat="1" x14ac:dyDescent="0.2">
      <c r="A394" s="18"/>
    </row>
    <row r="395" spans="1:1" s="1" customFormat="1" x14ac:dyDescent="0.2">
      <c r="A395" s="18"/>
    </row>
    <row r="396" spans="1:1" s="1" customFormat="1" x14ac:dyDescent="0.2">
      <c r="A396" s="18"/>
    </row>
    <row r="397" spans="1:1" s="1" customFormat="1" x14ac:dyDescent="0.2">
      <c r="A397" s="18"/>
    </row>
    <row r="398" spans="1:1" s="1" customFormat="1" x14ac:dyDescent="0.2">
      <c r="A398" s="18"/>
    </row>
    <row r="399" spans="1:1" s="1" customFormat="1" x14ac:dyDescent="0.2">
      <c r="A399" s="18"/>
    </row>
    <row r="400" spans="1:1" s="1" customFormat="1" x14ac:dyDescent="0.2">
      <c r="A400" s="18"/>
    </row>
    <row r="401" spans="1:1" s="1" customFormat="1" x14ac:dyDescent="0.2">
      <c r="A401" s="18"/>
    </row>
    <row r="402" spans="1:1" s="1" customFormat="1" x14ac:dyDescent="0.2">
      <c r="A402" s="18"/>
    </row>
    <row r="403" spans="1:1" s="1" customFormat="1" x14ac:dyDescent="0.2">
      <c r="A403" s="18"/>
    </row>
    <row r="404" spans="1:1" s="1" customFormat="1" x14ac:dyDescent="0.2">
      <c r="A404" s="18"/>
    </row>
    <row r="405" spans="1:1" s="1" customFormat="1" x14ac:dyDescent="0.2">
      <c r="A405" s="18"/>
    </row>
    <row r="406" spans="1:1" s="1" customFormat="1" x14ac:dyDescent="0.2">
      <c r="A406" s="18"/>
    </row>
    <row r="407" spans="1:1" s="1" customFormat="1" x14ac:dyDescent="0.2">
      <c r="A407" s="18"/>
    </row>
    <row r="408" spans="1:1" s="1" customFormat="1" x14ac:dyDescent="0.2">
      <c r="A408" s="18"/>
    </row>
    <row r="409" spans="1:1" s="1" customFormat="1" x14ac:dyDescent="0.2">
      <c r="A409" s="18"/>
    </row>
    <row r="410" spans="1:1" s="1" customFormat="1" x14ac:dyDescent="0.2">
      <c r="A410" s="18"/>
    </row>
    <row r="411" spans="1:1" s="1" customFormat="1" x14ac:dyDescent="0.2">
      <c r="A411" s="18"/>
    </row>
    <row r="412" spans="1:1" s="1" customFormat="1" x14ac:dyDescent="0.2">
      <c r="A412" s="18"/>
    </row>
    <row r="413" spans="1:1" s="1" customFormat="1" x14ac:dyDescent="0.2">
      <c r="A413" s="18"/>
    </row>
    <row r="414" spans="1:1" s="1" customFormat="1" x14ac:dyDescent="0.2">
      <c r="A414" s="18"/>
    </row>
    <row r="415" spans="1:1" s="1" customFormat="1" x14ac:dyDescent="0.2">
      <c r="A415" s="18"/>
    </row>
    <row r="416" spans="1:1" s="1" customFormat="1" x14ac:dyDescent="0.2">
      <c r="A416" s="18"/>
    </row>
    <row r="417" spans="1:1" s="1" customFormat="1" x14ac:dyDescent="0.2">
      <c r="A417" s="18"/>
    </row>
    <row r="418" spans="1:1" s="1" customFormat="1" x14ac:dyDescent="0.2">
      <c r="A418" s="18"/>
    </row>
    <row r="419" spans="1:1" s="1" customFormat="1" x14ac:dyDescent="0.2">
      <c r="A419" s="18"/>
    </row>
    <row r="420" spans="1:1" s="1" customFormat="1" x14ac:dyDescent="0.2">
      <c r="A420" s="18"/>
    </row>
    <row r="421" spans="1:1" s="1" customFormat="1" x14ac:dyDescent="0.2">
      <c r="A421" s="18"/>
    </row>
    <row r="422" spans="1:1" s="1" customFormat="1" x14ac:dyDescent="0.2">
      <c r="A422" s="18"/>
    </row>
    <row r="423" spans="1:1" s="1" customFormat="1" x14ac:dyDescent="0.2">
      <c r="A423" s="18"/>
    </row>
    <row r="424" spans="1:1" s="1" customFormat="1" x14ac:dyDescent="0.2">
      <c r="A424" s="18"/>
    </row>
    <row r="425" spans="1:1" s="1" customFormat="1" x14ac:dyDescent="0.2">
      <c r="A425" s="18"/>
    </row>
    <row r="426" spans="1:1" s="1" customFormat="1" x14ac:dyDescent="0.2">
      <c r="A426" s="18"/>
    </row>
    <row r="427" spans="1:1" s="1" customFormat="1" x14ac:dyDescent="0.2">
      <c r="A427" s="18"/>
    </row>
    <row r="428" spans="1:1" s="1" customFormat="1" x14ac:dyDescent="0.2">
      <c r="A428" s="18"/>
    </row>
    <row r="429" spans="1:1" s="1" customFormat="1" x14ac:dyDescent="0.2">
      <c r="A429" s="18"/>
    </row>
    <row r="430" spans="1:1" s="1" customFormat="1" x14ac:dyDescent="0.2">
      <c r="A430" s="18"/>
    </row>
    <row r="431" spans="1:1" s="1" customFormat="1" x14ac:dyDescent="0.2">
      <c r="A431" s="18"/>
    </row>
    <row r="432" spans="1:1" s="1" customFormat="1" x14ac:dyDescent="0.2">
      <c r="A432" s="18"/>
    </row>
    <row r="433" spans="1:1" s="1" customFormat="1" x14ac:dyDescent="0.2">
      <c r="A433" s="18"/>
    </row>
    <row r="434" spans="1:1" s="1" customFormat="1" x14ac:dyDescent="0.2">
      <c r="A434" s="18"/>
    </row>
    <row r="435" spans="1:1" s="1" customFormat="1" x14ac:dyDescent="0.2">
      <c r="A435" s="18"/>
    </row>
    <row r="436" spans="1:1" s="1" customFormat="1" x14ac:dyDescent="0.2">
      <c r="A436" s="18"/>
    </row>
    <row r="437" spans="1:1" s="1" customFormat="1" x14ac:dyDescent="0.2">
      <c r="A437" s="18"/>
    </row>
    <row r="438" spans="1:1" s="1" customFormat="1" x14ac:dyDescent="0.2">
      <c r="A438" s="18"/>
    </row>
    <row r="439" spans="1:1" s="1" customFormat="1" x14ac:dyDescent="0.2">
      <c r="A439" s="18"/>
    </row>
    <row r="440" spans="1:1" s="1" customFormat="1" x14ac:dyDescent="0.2">
      <c r="A440" s="18"/>
    </row>
    <row r="441" spans="1:1" s="1" customFormat="1" x14ac:dyDescent="0.2">
      <c r="A441" s="18"/>
    </row>
    <row r="442" spans="1:1" s="1" customFormat="1" x14ac:dyDescent="0.2">
      <c r="A442" s="18"/>
    </row>
    <row r="443" spans="1:1" s="1" customFormat="1" x14ac:dyDescent="0.2">
      <c r="A443" s="18"/>
    </row>
    <row r="444" spans="1:1" s="1" customFormat="1" x14ac:dyDescent="0.2">
      <c r="A444" s="18"/>
    </row>
    <row r="445" spans="1:1" s="1" customFormat="1" x14ac:dyDescent="0.2">
      <c r="A445" s="18"/>
    </row>
    <row r="446" spans="1:1" s="1" customFormat="1" x14ac:dyDescent="0.2">
      <c r="A446" s="18"/>
    </row>
    <row r="447" spans="1:1" s="1" customFormat="1" x14ac:dyDescent="0.2">
      <c r="A447" s="18"/>
    </row>
    <row r="448" spans="1:1" s="1" customFormat="1" x14ac:dyDescent="0.2">
      <c r="A448" s="18"/>
    </row>
    <row r="449" spans="1:1" s="1" customFormat="1" x14ac:dyDescent="0.2">
      <c r="A449" s="18"/>
    </row>
    <row r="450" spans="1:1" s="1" customFormat="1" x14ac:dyDescent="0.2">
      <c r="A450" s="18"/>
    </row>
    <row r="451" spans="1:1" s="1" customFormat="1" x14ac:dyDescent="0.2">
      <c r="A451" s="18"/>
    </row>
    <row r="452" spans="1:1" s="1" customFormat="1" x14ac:dyDescent="0.2">
      <c r="A452" s="18"/>
    </row>
    <row r="453" spans="1:1" s="1" customFormat="1" x14ac:dyDescent="0.2">
      <c r="A453" s="18"/>
    </row>
    <row r="454" spans="1:1" s="1" customFormat="1" x14ac:dyDescent="0.2">
      <c r="A454" s="18"/>
    </row>
    <row r="455" spans="1:1" s="1" customFormat="1" x14ac:dyDescent="0.2">
      <c r="A455" s="18"/>
    </row>
    <row r="456" spans="1:1" s="1" customFormat="1" x14ac:dyDescent="0.2">
      <c r="A456" s="18"/>
    </row>
    <row r="457" spans="1:1" s="1" customFormat="1" x14ac:dyDescent="0.2">
      <c r="A457" s="18"/>
    </row>
    <row r="458" spans="1:1" s="1" customFormat="1" x14ac:dyDescent="0.2">
      <c r="A458" s="18"/>
    </row>
    <row r="459" spans="1:1" s="1" customFormat="1" x14ac:dyDescent="0.2">
      <c r="A459" s="18"/>
    </row>
    <row r="460" spans="1:1" s="1" customFormat="1" x14ac:dyDescent="0.2">
      <c r="A460" s="18"/>
    </row>
    <row r="461" spans="1:1" s="1" customFormat="1" x14ac:dyDescent="0.2">
      <c r="A461" s="18"/>
    </row>
    <row r="462" spans="1:1" s="1" customFormat="1" x14ac:dyDescent="0.2">
      <c r="A462" s="18"/>
    </row>
    <row r="463" spans="1:1" s="1" customFormat="1" x14ac:dyDescent="0.2">
      <c r="A463" s="18"/>
    </row>
    <row r="464" spans="1:1" s="1" customFormat="1" x14ac:dyDescent="0.2">
      <c r="A464" s="18"/>
    </row>
    <row r="465" spans="1:1" s="1" customFormat="1" x14ac:dyDescent="0.2">
      <c r="A465" s="18"/>
    </row>
    <row r="466" spans="1:1" s="1" customFormat="1" x14ac:dyDescent="0.2">
      <c r="A466" s="18"/>
    </row>
    <row r="467" spans="1:1" s="1" customFormat="1" x14ac:dyDescent="0.2">
      <c r="A467" s="18"/>
    </row>
    <row r="468" spans="1:1" s="1" customFormat="1" x14ac:dyDescent="0.2">
      <c r="A468" s="18"/>
    </row>
    <row r="469" spans="1:1" s="1" customFormat="1" x14ac:dyDescent="0.2">
      <c r="A469" s="18"/>
    </row>
    <row r="470" spans="1:1" s="1" customFormat="1" x14ac:dyDescent="0.2">
      <c r="A470" s="18"/>
    </row>
    <row r="471" spans="1:1" s="1" customFormat="1" x14ac:dyDescent="0.2">
      <c r="A471" s="18"/>
    </row>
    <row r="472" spans="1:1" s="1" customFormat="1" x14ac:dyDescent="0.2">
      <c r="A472" s="18"/>
    </row>
    <row r="473" spans="1:1" s="1" customFormat="1" x14ac:dyDescent="0.2">
      <c r="A473" s="18"/>
    </row>
    <row r="474" spans="1:1" s="1" customFormat="1" x14ac:dyDescent="0.2">
      <c r="A474" s="18"/>
    </row>
    <row r="475" spans="1:1" s="1" customFormat="1" x14ac:dyDescent="0.2">
      <c r="A475" s="18"/>
    </row>
    <row r="476" spans="1:1" s="1" customFormat="1" x14ac:dyDescent="0.2">
      <c r="A476" s="18"/>
    </row>
    <row r="477" spans="1:1" s="1" customFormat="1" x14ac:dyDescent="0.2">
      <c r="A477" s="18"/>
    </row>
    <row r="478" spans="1:1" s="1" customFormat="1" x14ac:dyDescent="0.2">
      <c r="A478" s="18"/>
    </row>
    <row r="479" spans="1:1" s="1" customFormat="1" x14ac:dyDescent="0.2">
      <c r="A479" s="18"/>
    </row>
    <row r="480" spans="1:1" s="1" customFormat="1" x14ac:dyDescent="0.2">
      <c r="A480" s="18"/>
    </row>
    <row r="481" spans="1:1" s="1" customFormat="1" x14ac:dyDescent="0.2">
      <c r="A481" s="18"/>
    </row>
    <row r="482" spans="1:1" s="1" customFormat="1" x14ac:dyDescent="0.2">
      <c r="A482" s="18"/>
    </row>
    <row r="483" spans="1:1" s="1" customFormat="1" x14ac:dyDescent="0.2">
      <c r="A483" s="18"/>
    </row>
    <row r="484" spans="1:1" s="1" customFormat="1" x14ac:dyDescent="0.2">
      <c r="A484" s="18"/>
    </row>
    <row r="485" spans="1:1" s="1" customFormat="1" x14ac:dyDescent="0.2">
      <c r="A485" s="18"/>
    </row>
    <row r="486" spans="1:1" s="1" customFormat="1" x14ac:dyDescent="0.2">
      <c r="A486" s="18"/>
    </row>
    <row r="487" spans="1:1" s="1" customFormat="1" x14ac:dyDescent="0.2">
      <c r="A487" s="18"/>
    </row>
    <row r="488" spans="1:1" s="1" customFormat="1" x14ac:dyDescent="0.2">
      <c r="A488" s="18"/>
    </row>
    <row r="489" spans="1:1" s="1" customFormat="1" x14ac:dyDescent="0.2">
      <c r="A489" s="18"/>
    </row>
    <row r="490" spans="1:1" s="1" customFormat="1" x14ac:dyDescent="0.2">
      <c r="A490" s="18"/>
    </row>
    <row r="491" spans="1:1" s="1" customFormat="1" x14ac:dyDescent="0.2">
      <c r="A491" s="18"/>
    </row>
    <row r="492" spans="1:1" s="1" customFormat="1" x14ac:dyDescent="0.2">
      <c r="A492" s="18"/>
    </row>
    <row r="493" spans="1:1" s="1" customFormat="1" x14ac:dyDescent="0.2">
      <c r="A493" s="18"/>
    </row>
    <row r="494" spans="1:1" s="1" customFormat="1" x14ac:dyDescent="0.2">
      <c r="A494" s="18"/>
    </row>
    <row r="495" spans="1:1" s="1" customFormat="1" x14ac:dyDescent="0.2">
      <c r="A495" s="18"/>
    </row>
    <row r="496" spans="1:1" s="1" customFormat="1" x14ac:dyDescent="0.2">
      <c r="A496" s="18"/>
    </row>
    <row r="497" spans="1:1" s="1" customFormat="1" x14ac:dyDescent="0.2">
      <c r="A497" s="18"/>
    </row>
    <row r="498" spans="1:1" s="1" customFormat="1" x14ac:dyDescent="0.2">
      <c r="A498" s="18"/>
    </row>
    <row r="499" spans="1:1" s="1" customFormat="1" x14ac:dyDescent="0.2">
      <c r="A499" s="18"/>
    </row>
    <row r="500" spans="1:1" s="1" customFormat="1" x14ac:dyDescent="0.2">
      <c r="A500" s="18"/>
    </row>
    <row r="501" spans="1:1" s="1" customFormat="1" x14ac:dyDescent="0.2">
      <c r="A501" s="18"/>
    </row>
    <row r="502" spans="1:1" s="1" customFormat="1" x14ac:dyDescent="0.2">
      <c r="A502" s="18"/>
    </row>
    <row r="503" spans="1:1" s="1" customFormat="1" x14ac:dyDescent="0.2">
      <c r="A503" s="18"/>
    </row>
    <row r="504" spans="1:1" s="1" customFormat="1" x14ac:dyDescent="0.2">
      <c r="A504" s="18"/>
    </row>
    <row r="505" spans="1:1" s="1" customFormat="1" x14ac:dyDescent="0.2">
      <c r="A505" s="18"/>
    </row>
    <row r="506" spans="1:1" s="1" customFormat="1" x14ac:dyDescent="0.2">
      <c r="A506" s="18"/>
    </row>
    <row r="507" spans="1:1" s="1" customFormat="1" x14ac:dyDescent="0.2">
      <c r="A507" s="18"/>
    </row>
    <row r="508" spans="1:1" s="1" customFormat="1" x14ac:dyDescent="0.2">
      <c r="A508" s="18"/>
    </row>
    <row r="509" spans="1:1" s="1" customFormat="1" x14ac:dyDescent="0.2">
      <c r="A509" s="18"/>
    </row>
    <row r="510" spans="1:1" s="1" customFormat="1" x14ac:dyDescent="0.2">
      <c r="A510" s="18"/>
    </row>
    <row r="511" spans="1:1" s="1" customFormat="1" x14ac:dyDescent="0.2">
      <c r="A511" s="18"/>
    </row>
    <row r="512" spans="1:1" s="1" customFormat="1" x14ac:dyDescent="0.2">
      <c r="A512" s="18"/>
    </row>
    <row r="513" spans="1:1" s="1" customFormat="1" x14ac:dyDescent="0.2">
      <c r="A513" s="18"/>
    </row>
    <row r="514" spans="1:1" s="1" customFormat="1" x14ac:dyDescent="0.2">
      <c r="A514" s="18"/>
    </row>
    <row r="515" spans="1:1" s="1" customFormat="1" x14ac:dyDescent="0.2">
      <c r="A515" s="18"/>
    </row>
    <row r="516" spans="1:1" s="1" customFormat="1" x14ac:dyDescent="0.2">
      <c r="A516" s="18"/>
    </row>
    <row r="517" spans="1:1" s="1" customFormat="1" x14ac:dyDescent="0.2">
      <c r="A517" s="18"/>
    </row>
    <row r="518" spans="1:1" s="1" customFormat="1" x14ac:dyDescent="0.2">
      <c r="A518" s="18"/>
    </row>
    <row r="519" spans="1:1" s="1" customFormat="1" x14ac:dyDescent="0.2">
      <c r="A519" s="18"/>
    </row>
    <row r="520" spans="1:1" s="1" customFormat="1" x14ac:dyDescent="0.2">
      <c r="A520" s="18"/>
    </row>
    <row r="521" spans="1:1" s="1" customFormat="1" x14ac:dyDescent="0.2">
      <c r="A521" s="18"/>
    </row>
    <row r="522" spans="1:1" s="1" customFormat="1" x14ac:dyDescent="0.2">
      <c r="A522" s="18"/>
    </row>
    <row r="523" spans="1:1" s="1" customFormat="1" x14ac:dyDescent="0.2">
      <c r="A523" s="18"/>
    </row>
    <row r="524" spans="1:1" s="1" customFormat="1" x14ac:dyDescent="0.2">
      <c r="A524" s="18"/>
    </row>
    <row r="525" spans="1:1" s="1" customFormat="1" x14ac:dyDescent="0.2">
      <c r="A525" s="18"/>
    </row>
    <row r="526" spans="1:1" s="1" customFormat="1" x14ac:dyDescent="0.2">
      <c r="A526" s="18"/>
    </row>
    <row r="527" spans="1:1" s="1" customFormat="1" x14ac:dyDescent="0.2">
      <c r="A527" s="18"/>
    </row>
    <row r="528" spans="1:1" s="1" customFormat="1" x14ac:dyDescent="0.2">
      <c r="A528" s="18"/>
    </row>
    <row r="529" spans="1:1" s="1" customFormat="1" x14ac:dyDescent="0.2">
      <c r="A529" s="18"/>
    </row>
    <row r="530" spans="1:1" s="1" customFormat="1" x14ac:dyDescent="0.2">
      <c r="A530" s="18"/>
    </row>
    <row r="531" spans="1:1" s="1" customFormat="1" x14ac:dyDescent="0.2">
      <c r="A531" s="18"/>
    </row>
    <row r="532" spans="1:1" s="1" customFormat="1" x14ac:dyDescent="0.2">
      <c r="A532" s="18"/>
    </row>
    <row r="533" spans="1:1" s="1" customFormat="1" x14ac:dyDescent="0.2">
      <c r="A533" s="18"/>
    </row>
    <row r="534" spans="1:1" s="1" customFormat="1" x14ac:dyDescent="0.2">
      <c r="A534" s="18"/>
    </row>
    <row r="535" spans="1:1" s="1" customFormat="1" x14ac:dyDescent="0.2">
      <c r="A535" s="18"/>
    </row>
    <row r="536" spans="1:1" s="1" customFormat="1" x14ac:dyDescent="0.2">
      <c r="A536" s="18"/>
    </row>
    <row r="537" spans="1:1" s="1" customFormat="1" x14ac:dyDescent="0.2">
      <c r="A537" s="18"/>
    </row>
    <row r="538" spans="1:1" s="1" customFormat="1" x14ac:dyDescent="0.2">
      <c r="A538" s="18"/>
    </row>
    <row r="539" spans="1:1" s="1" customFormat="1" x14ac:dyDescent="0.2">
      <c r="A539" s="18"/>
    </row>
    <row r="540" spans="1:1" s="1" customFormat="1" x14ac:dyDescent="0.2">
      <c r="A540" s="18"/>
    </row>
    <row r="541" spans="1:1" s="1" customFormat="1" x14ac:dyDescent="0.2">
      <c r="A541" s="18"/>
    </row>
    <row r="542" spans="1:1" s="1" customFormat="1" x14ac:dyDescent="0.2">
      <c r="A542" s="18"/>
    </row>
    <row r="543" spans="1:1" s="1" customFormat="1" x14ac:dyDescent="0.2">
      <c r="A543" s="18"/>
    </row>
    <row r="544" spans="1:1" s="1" customFormat="1" x14ac:dyDescent="0.2">
      <c r="A544" s="18"/>
    </row>
    <row r="545" spans="1:1" s="1" customFormat="1" x14ac:dyDescent="0.2">
      <c r="A545" s="18"/>
    </row>
    <row r="546" spans="1:1" s="1" customFormat="1" x14ac:dyDescent="0.2">
      <c r="A546" s="18"/>
    </row>
    <row r="547" spans="1:1" s="1" customFormat="1" x14ac:dyDescent="0.2">
      <c r="A547" s="18"/>
    </row>
    <row r="548" spans="1:1" s="1" customFormat="1" x14ac:dyDescent="0.2">
      <c r="A548" s="18"/>
    </row>
    <row r="549" spans="1:1" s="1" customFormat="1" x14ac:dyDescent="0.2">
      <c r="A549" s="18"/>
    </row>
    <row r="550" spans="1:1" s="1" customFormat="1" x14ac:dyDescent="0.2">
      <c r="A550" s="18"/>
    </row>
    <row r="551" spans="1:1" s="1" customFormat="1" x14ac:dyDescent="0.2">
      <c r="A551" s="18"/>
    </row>
    <row r="552" spans="1:1" s="1" customFormat="1" x14ac:dyDescent="0.2">
      <c r="A552" s="18"/>
    </row>
    <row r="553" spans="1:1" s="1" customFormat="1" x14ac:dyDescent="0.2">
      <c r="A553" s="18"/>
    </row>
    <row r="554" spans="1:1" s="1" customFormat="1" x14ac:dyDescent="0.2">
      <c r="A554" s="18"/>
    </row>
    <row r="555" spans="1:1" s="1" customFormat="1" x14ac:dyDescent="0.2">
      <c r="A555" s="18"/>
    </row>
    <row r="556" spans="1:1" s="1" customFormat="1" x14ac:dyDescent="0.2">
      <c r="A556" s="18"/>
    </row>
    <row r="557" spans="1:1" s="1" customFormat="1" x14ac:dyDescent="0.2">
      <c r="A557" s="18"/>
    </row>
    <row r="558" spans="1:1" s="1" customFormat="1" x14ac:dyDescent="0.2">
      <c r="A558" s="18"/>
    </row>
    <row r="559" spans="1:1" s="1" customFormat="1" x14ac:dyDescent="0.2">
      <c r="A559" s="18"/>
    </row>
    <row r="560" spans="1:1" s="1" customFormat="1" x14ac:dyDescent="0.2">
      <c r="A560" s="18"/>
    </row>
    <row r="561" spans="1:1" s="1" customFormat="1" x14ac:dyDescent="0.2">
      <c r="A561" s="18"/>
    </row>
    <row r="562" spans="1:1" s="1" customFormat="1" x14ac:dyDescent="0.2">
      <c r="A562" s="18"/>
    </row>
    <row r="563" spans="1:1" s="1" customFormat="1" x14ac:dyDescent="0.2">
      <c r="A563" s="18"/>
    </row>
    <row r="564" spans="1:1" s="1" customFormat="1" x14ac:dyDescent="0.2">
      <c r="A564" s="18"/>
    </row>
    <row r="565" spans="1:1" s="1" customFormat="1" x14ac:dyDescent="0.2">
      <c r="A565" s="18"/>
    </row>
    <row r="566" spans="1:1" s="1" customFormat="1" x14ac:dyDescent="0.2">
      <c r="A566" s="18"/>
    </row>
    <row r="567" spans="1:1" s="1" customFormat="1" x14ac:dyDescent="0.2">
      <c r="A567" s="18"/>
    </row>
    <row r="568" spans="1:1" s="1" customFormat="1" x14ac:dyDescent="0.2">
      <c r="A568" s="18"/>
    </row>
    <row r="569" spans="1:1" s="1" customFormat="1" x14ac:dyDescent="0.2">
      <c r="A569" s="18"/>
    </row>
    <row r="570" spans="1:1" s="1" customFormat="1" x14ac:dyDescent="0.2">
      <c r="A570" s="18"/>
    </row>
    <row r="571" spans="1:1" s="1" customFormat="1" x14ac:dyDescent="0.2">
      <c r="A571" s="18"/>
    </row>
    <row r="572" spans="1:1" s="1" customFormat="1" x14ac:dyDescent="0.2">
      <c r="A572" s="18"/>
    </row>
    <row r="573" spans="1:1" s="1" customFormat="1" x14ac:dyDescent="0.2">
      <c r="A573" s="18"/>
    </row>
    <row r="574" spans="1:1" s="1" customFormat="1" x14ac:dyDescent="0.2">
      <c r="A574" s="18"/>
    </row>
    <row r="575" spans="1:1" s="1" customFormat="1" x14ac:dyDescent="0.2">
      <c r="A575" s="18"/>
    </row>
    <row r="576" spans="1:1" s="1" customFormat="1" x14ac:dyDescent="0.2">
      <c r="A576" s="18"/>
    </row>
    <row r="577" spans="1:1" s="1" customFormat="1" x14ac:dyDescent="0.2">
      <c r="A577" s="18"/>
    </row>
    <row r="578" spans="1:1" s="1" customFormat="1" x14ac:dyDescent="0.2">
      <c r="A578" s="18"/>
    </row>
    <row r="579" spans="1:1" s="1" customFormat="1" x14ac:dyDescent="0.2">
      <c r="A579" s="18"/>
    </row>
    <row r="580" spans="1:1" s="1" customFormat="1" x14ac:dyDescent="0.2">
      <c r="A580" s="18"/>
    </row>
    <row r="581" spans="1:1" s="1" customFormat="1" x14ac:dyDescent="0.2">
      <c r="A581" s="18"/>
    </row>
    <row r="582" spans="1:1" s="1" customFormat="1" x14ac:dyDescent="0.2">
      <c r="A582" s="18"/>
    </row>
    <row r="583" spans="1:1" s="1" customFormat="1" x14ac:dyDescent="0.2">
      <c r="A583" s="18"/>
    </row>
    <row r="584" spans="1:1" s="1" customFormat="1" x14ac:dyDescent="0.2">
      <c r="A584" s="18"/>
    </row>
    <row r="585" spans="1:1" s="1" customFormat="1" x14ac:dyDescent="0.2">
      <c r="A585" s="18"/>
    </row>
    <row r="586" spans="1:1" s="1" customFormat="1" x14ac:dyDescent="0.2">
      <c r="A586" s="18"/>
    </row>
    <row r="587" spans="1:1" s="1" customFormat="1" x14ac:dyDescent="0.2">
      <c r="A587" s="18"/>
    </row>
    <row r="588" spans="1:1" s="1" customFormat="1" x14ac:dyDescent="0.2">
      <c r="A588" s="18"/>
    </row>
    <row r="589" spans="1:1" s="1" customFormat="1" x14ac:dyDescent="0.2">
      <c r="A589" s="18"/>
    </row>
    <row r="590" spans="1:1" s="1" customFormat="1" x14ac:dyDescent="0.2">
      <c r="A590" s="18"/>
    </row>
    <row r="591" spans="1:1" s="1" customFormat="1" x14ac:dyDescent="0.2">
      <c r="A591" s="18"/>
    </row>
    <row r="592" spans="1:1" s="1" customFormat="1" x14ac:dyDescent="0.2">
      <c r="A592" s="18"/>
    </row>
    <row r="593" spans="1:1" s="1" customFormat="1" x14ac:dyDescent="0.2">
      <c r="A593" s="18"/>
    </row>
    <row r="594" spans="1:1" s="1" customFormat="1" x14ac:dyDescent="0.2">
      <c r="A594" s="18"/>
    </row>
    <row r="595" spans="1:1" s="1" customFormat="1" x14ac:dyDescent="0.2">
      <c r="A595" s="18"/>
    </row>
    <row r="596" spans="1:1" s="1" customFormat="1" x14ac:dyDescent="0.2">
      <c r="A596" s="18"/>
    </row>
    <row r="597" spans="1:1" s="1" customFormat="1" x14ac:dyDescent="0.2">
      <c r="A597" s="18"/>
    </row>
    <row r="598" spans="1:1" s="1" customFormat="1" x14ac:dyDescent="0.2">
      <c r="A598" s="18"/>
    </row>
    <row r="599" spans="1:1" s="1" customFormat="1" x14ac:dyDescent="0.2">
      <c r="A599" s="18"/>
    </row>
    <row r="600" spans="1:1" s="1" customFormat="1" x14ac:dyDescent="0.2">
      <c r="A600" s="18"/>
    </row>
    <row r="601" spans="1:1" s="1" customFormat="1" x14ac:dyDescent="0.2">
      <c r="A601" s="18"/>
    </row>
    <row r="602" spans="1:1" s="1" customFormat="1" x14ac:dyDescent="0.2">
      <c r="A602" s="18"/>
    </row>
    <row r="603" spans="1:1" s="1" customFormat="1" x14ac:dyDescent="0.2">
      <c r="A603" s="18"/>
    </row>
    <row r="604" spans="1:1" s="1" customFormat="1" x14ac:dyDescent="0.2">
      <c r="A604" s="18"/>
    </row>
  </sheetData>
  <mergeCells count="26">
    <mergeCell ref="A46:C46"/>
    <mergeCell ref="D45:E45"/>
    <mergeCell ref="D15:E15"/>
    <mergeCell ref="D17:E17"/>
    <mergeCell ref="D19:E19"/>
    <mergeCell ref="D21:E21"/>
    <mergeCell ref="D30:E30"/>
    <mergeCell ref="D23:E23"/>
    <mergeCell ref="D25:E25"/>
    <mergeCell ref="D27:E27"/>
    <mergeCell ref="D35:E35"/>
    <mergeCell ref="D58:E58"/>
    <mergeCell ref="D60:E60"/>
    <mergeCell ref="D62:E62"/>
    <mergeCell ref="D37:E37"/>
    <mergeCell ref="D48:E48"/>
    <mergeCell ref="D56:E56"/>
    <mergeCell ref="D54:E54"/>
    <mergeCell ref="A1:F1"/>
    <mergeCell ref="D6:E6"/>
    <mergeCell ref="A13:E14"/>
    <mergeCell ref="D3:F3"/>
    <mergeCell ref="D4:F4"/>
    <mergeCell ref="D5:F5"/>
    <mergeCell ref="D12:E12"/>
    <mergeCell ref="A2:F2"/>
  </mergeCells>
  <phoneticPr fontId="1" type="noConversion"/>
  <pageMargins left="0.59055118110236227" right="0.59055118110236227" top="0.98425196850393704" bottom="0.78740157480314965" header="0.5" footer="0.5"/>
  <pageSetup paperSize="9" orientation="landscape" horizontalDpi="4294967292" verticalDpi="4294967292"/>
  <headerFooter alignWithMargins="0">
    <oddFooter>&amp;L&amp;"-,Italic"&amp;8&amp;K01+046Knowledge Shop Professional Consulting&amp;C&amp;"-,Regular"&amp;8 &amp;K01+04601004</oddFooter>
  </headerFooter>
  <rowBreaks count="1" manualBreakCount="1">
    <brk id="32" max="5" man="1"/>
  </rowBreaks>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9"/>
  <sheetViews>
    <sheetView showGridLines="0" topLeftCell="A16" workbookViewId="0">
      <selection activeCell="E17" sqref="E17"/>
    </sheetView>
  </sheetViews>
  <sheetFormatPr defaultColWidth="8.85546875" defaultRowHeight="12.75" x14ac:dyDescent="0.2"/>
  <cols>
    <col min="1" max="1" width="2.7109375" style="2" customWidth="1"/>
    <col min="2" max="2" width="8.85546875" style="2"/>
    <col min="3" max="3" width="94" style="2" customWidth="1"/>
    <col min="4" max="4" width="18.28515625" style="2" customWidth="1"/>
    <col min="5" max="5" width="8.85546875" style="2"/>
    <col min="6" max="6" width="8.85546875" style="16"/>
    <col min="7" max="16384" width="8.85546875" style="2"/>
  </cols>
  <sheetData>
    <row r="1" spans="1:10" x14ac:dyDescent="0.2">
      <c r="A1" s="84" t="s">
        <v>63</v>
      </c>
      <c r="B1" s="85"/>
      <c r="C1" s="85"/>
      <c r="D1" s="85"/>
      <c r="E1" s="85"/>
      <c r="F1" s="4"/>
      <c r="G1" s="1"/>
      <c r="H1" s="1"/>
      <c r="I1" s="1"/>
      <c r="J1" s="1"/>
    </row>
    <row r="2" spans="1:10" x14ac:dyDescent="0.2">
      <c r="A2" s="13"/>
      <c r="B2" s="15"/>
      <c r="C2" s="15"/>
      <c r="D2" s="14" t="s">
        <v>37</v>
      </c>
      <c r="E2" s="15"/>
      <c r="F2" s="4"/>
      <c r="G2" s="1"/>
      <c r="H2" s="1"/>
      <c r="I2" s="1"/>
      <c r="J2" s="1"/>
    </row>
    <row r="3" spans="1:10" x14ac:dyDescent="0.2">
      <c r="A3" s="1"/>
      <c r="B3" s="1"/>
      <c r="C3" s="1"/>
      <c r="D3" s="1"/>
      <c r="E3" s="1"/>
      <c r="F3" s="4"/>
      <c r="G3" s="1"/>
      <c r="H3" s="1"/>
      <c r="I3" s="1"/>
      <c r="J3" s="1"/>
    </row>
    <row r="4" spans="1:10" x14ac:dyDescent="0.2">
      <c r="A4" s="23"/>
      <c r="B4" s="21" t="s">
        <v>49</v>
      </c>
      <c r="C4" s="23"/>
      <c r="D4" s="26">
        <v>452418.99</v>
      </c>
      <c r="E4" s="1"/>
      <c r="F4" s="4"/>
      <c r="G4" s="1"/>
      <c r="H4" s="1"/>
      <c r="I4" s="1"/>
      <c r="J4" s="1"/>
    </row>
    <row r="5" spans="1:10" x14ac:dyDescent="0.2">
      <c r="A5" s="1"/>
      <c r="B5" s="7" t="s">
        <v>30</v>
      </c>
      <c r="C5" s="1"/>
      <c r="D5" s="1"/>
      <c r="E5" s="1"/>
      <c r="F5" s="4"/>
      <c r="G5" s="1"/>
      <c r="H5" s="1"/>
      <c r="I5" s="1"/>
      <c r="J5" s="1"/>
    </row>
    <row r="6" spans="1:10" x14ac:dyDescent="0.2">
      <c r="A6" s="1"/>
      <c r="B6" s="1"/>
      <c r="C6" s="1"/>
      <c r="D6" s="1"/>
      <c r="E6" s="1"/>
      <c r="F6" s="4"/>
      <c r="G6" s="1"/>
      <c r="H6" s="1"/>
      <c r="I6" s="1"/>
      <c r="J6" s="1"/>
    </row>
    <row r="7" spans="1:10" x14ac:dyDescent="0.2">
      <c r="A7" s="23"/>
      <c r="B7" s="21" t="s">
        <v>6</v>
      </c>
      <c r="C7" s="23"/>
      <c r="D7" s="23"/>
      <c r="E7" s="23"/>
      <c r="F7" s="4"/>
      <c r="G7" s="1"/>
      <c r="H7" s="1"/>
      <c r="I7" s="1"/>
      <c r="J7" s="1"/>
    </row>
    <row r="8" spans="1:10" x14ac:dyDescent="0.2">
      <c r="A8" s="1"/>
      <c r="B8" s="1"/>
      <c r="C8" s="1"/>
      <c r="D8" s="1"/>
      <c r="E8" s="1"/>
      <c r="F8" s="4"/>
      <c r="G8" s="1"/>
      <c r="H8" s="1"/>
      <c r="I8" s="1"/>
      <c r="J8" s="1"/>
    </row>
    <row r="9" spans="1:10" x14ac:dyDescent="0.2">
      <c r="A9" s="1"/>
      <c r="B9" s="1"/>
      <c r="C9" s="1" t="s">
        <v>8</v>
      </c>
      <c r="D9" s="26">
        <v>10780</v>
      </c>
      <c r="E9" s="1"/>
      <c r="F9" s="4"/>
      <c r="G9" s="1"/>
      <c r="H9" s="1"/>
      <c r="I9" s="1"/>
      <c r="J9" s="1"/>
    </row>
    <row r="10" spans="1:10" x14ac:dyDescent="0.2">
      <c r="A10" s="1"/>
      <c r="B10" s="1"/>
      <c r="C10" s="1" t="s">
        <v>9</v>
      </c>
      <c r="D10" s="26">
        <v>0</v>
      </c>
      <c r="E10" s="1"/>
      <c r="F10" s="4"/>
      <c r="G10" s="1"/>
      <c r="H10" s="1"/>
      <c r="I10" s="1"/>
      <c r="J10" s="1"/>
    </row>
    <row r="11" spans="1:10" x14ac:dyDescent="0.2">
      <c r="A11" s="1"/>
      <c r="B11" s="1"/>
      <c r="C11" s="1" t="s">
        <v>10</v>
      </c>
      <c r="D11" s="26">
        <v>0</v>
      </c>
      <c r="E11" s="1"/>
      <c r="F11" s="4"/>
      <c r="G11" s="1"/>
      <c r="H11" s="1"/>
      <c r="I11" s="1"/>
      <c r="J11" s="1"/>
    </row>
    <row r="12" spans="1:10" x14ac:dyDescent="0.2">
      <c r="A12" s="1"/>
      <c r="B12" s="1"/>
      <c r="C12" s="1" t="s">
        <v>11</v>
      </c>
      <c r="D12" s="26">
        <v>2323</v>
      </c>
      <c r="E12" s="1"/>
      <c r="F12" s="4"/>
      <c r="G12" s="1"/>
      <c r="H12" s="1"/>
      <c r="I12" s="1"/>
      <c r="J12" s="1"/>
    </row>
    <row r="13" spans="1:10" x14ac:dyDescent="0.2">
      <c r="A13" s="1"/>
      <c r="B13" s="1"/>
      <c r="C13" s="1" t="s">
        <v>12</v>
      </c>
      <c r="D13" s="26">
        <v>0</v>
      </c>
      <c r="E13" s="1"/>
      <c r="F13" s="4"/>
      <c r="G13" s="1"/>
      <c r="H13" s="1"/>
      <c r="I13" s="1"/>
      <c r="J13" s="1"/>
    </row>
    <row r="14" spans="1:10" x14ac:dyDescent="0.2">
      <c r="A14" s="1"/>
      <c r="B14" s="1"/>
      <c r="C14" s="1" t="s">
        <v>13</v>
      </c>
      <c r="D14" s="26">
        <v>117.32</v>
      </c>
      <c r="E14" s="1"/>
      <c r="F14" s="4"/>
      <c r="G14" s="1"/>
      <c r="H14" s="1"/>
      <c r="I14" s="1"/>
      <c r="J14" s="1"/>
    </row>
    <row r="15" spans="1:10" x14ac:dyDescent="0.2">
      <c r="A15" s="1"/>
      <c r="B15" s="1"/>
      <c r="C15" s="1" t="s">
        <v>14</v>
      </c>
      <c r="D15" s="26">
        <v>1069.32</v>
      </c>
      <c r="E15" s="1"/>
      <c r="F15" s="4"/>
      <c r="G15" s="1"/>
      <c r="H15" s="1"/>
      <c r="I15" s="1"/>
      <c r="J15" s="1"/>
    </row>
    <row r="16" spans="1:10" x14ac:dyDescent="0.2">
      <c r="A16" s="1"/>
      <c r="B16" s="1"/>
      <c r="C16" s="1" t="s">
        <v>15</v>
      </c>
      <c r="D16" s="26">
        <v>0</v>
      </c>
      <c r="E16" s="1"/>
      <c r="F16" s="4"/>
      <c r="G16" s="1"/>
      <c r="H16" s="1"/>
      <c r="I16" s="1"/>
      <c r="J16" s="1"/>
    </row>
    <row r="17" spans="1:10" x14ac:dyDescent="0.2">
      <c r="A17" s="1"/>
      <c r="B17" s="1"/>
      <c r="C17" s="1" t="s">
        <v>28</v>
      </c>
      <c r="D17" s="26">
        <v>17500</v>
      </c>
      <c r="E17" s="1"/>
      <c r="F17" s="4"/>
      <c r="G17" s="1"/>
      <c r="H17" s="1"/>
      <c r="I17" s="1"/>
      <c r="J17" s="1"/>
    </row>
    <row r="18" spans="1:10" x14ac:dyDescent="0.2">
      <c r="A18" s="1"/>
      <c r="B18" s="1"/>
      <c r="C18" s="1"/>
      <c r="D18" s="1"/>
      <c r="E18" s="1"/>
      <c r="F18" s="4"/>
      <c r="G18" s="1"/>
      <c r="H18" s="1"/>
      <c r="I18" s="1"/>
      <c r="J18" s="1"/>
    </row>
    <row r="19" spans="1:10" x14ac:dyDescent="0.2">
      <c r="A19" s="23"/>
      <c r="B19" s="21" t="s">
        <v>16</v>
      </c>
      <c r="C19" s="23"/>
      <c r="D19" s="23"/>
      <c r="E19" s="23"/>
      <c r="F19" s="4"/>
      <c r="G19" s="1"/>
      <c r="H19" s="1"/>
      <c r="I19" s="1"/>
      <c r="J19" s="1"/>
    </row>
    <row r="20" spans="1:10" x14ac:dyDescent="0.2">
      <c r="A20" s="1"/>
      <c r="B20" s="7" t="s">
        <v>50</v>
      </c>
      <c r="C20" s="1"/>
      <c r="D20" s="1"/>
      <c r="E20" s="1"/>
      <c r="F20" s="4"/>
      <c r="G20" s="1"/>
      <c r="H20" s="1"/>
      <c r="I20" s="1"/>
      <c r="J20" s="1"/>
    </row>
    <row r="21" spans="1:10" x14ac:dyDescent="0.2">
      <c r="A21" s="1"/>
      <c r="B21" s="7" t="s">
        <v>41</v>
      </c>
      <c r="C21" s="1"/>
      <c r="D21" s="1"/>
      <c r="E21" s="1"/>
      <c r="F21" s="4"/>
      <c r="G21" s="1"/>
      <c r="H21" s="1"/>
      <c r="I21" s="1"/>
      <c r="J21" s="1"/>
    </row>
    <row r="22" spans="1:10" x14ac:dyDescent="0.2">
      <c r="A22" s="1"/>
      <c r="B22" s="3"/>
      <c r="C22" s="1"/>
      <c r="D22" s="1"/>
      <c r="E22" s="1"/>
      <c r="F22" s="4"/>
      <c r="G22" s="1"/>
      <c r="H22" s="1"/>
      <c r="I22" s="1"/>
      <c r="J22" s="1"/>
    </row>
    <row r="23" spans="1:10" x14ac:dyDescent="0.2">
      <c r="A23" s="1"/>
      <c r="B23" s="1"/>
      <c r="C23" s="1" t="s">
        <v>17</v>
      </c>
      <c r="D23" s="26">
        <v>0</v>
      </c>
      <c r="E23" s="1"/>
      <c r="F23" s="4"/>
      <c r="G23" s="1"/>
      <c r="H23" s="1"/>
      <c r="I23" s="1"/>
      <c r="J23" s="1"/>
    </row>
    <row r="24" spans="1:10" x14ac:dyDescent="0.2">
      <c r="A24" s="1"/>
      <c r="B24" s="1"/>
      <c r="C24" s="1" t="s">
        <v>18</v>
      </c>
      <c r="D24" s="26">
        <v>0</v>
      </c>
      <c r="E24" s="1"/>
      <c r="F24" s="4"/>
      <c r="G24" s="1"/>
      <c r="H24" s="1"/>
      <c r="I24" s="1"/>
      <c r="J24" s="1"/>
    </row>
    <row r="25" spans="1:10" x14ac:dyDescent="0.2">
      <c r="A25" s="1"/>
      <c r="B25" s="1"/>
      <c r="C25" s="1" t="s">
        <v>19</v>
      </c>
      <c r="D25" s="26">
        <v>0</v>
      </c>
      <c r="E25" s="1"/>
      <c r="F25" s="4"/>
      <c r="G25" s="1"/>
      <c r="H25" s="1"/>
      <c r="I25" s="1"/>
      <c r="J25" s="1"/>
    </row>
    <row r="26" spans="1:10" x14ac:dyDescent="0.2">
      <c r="A26" s="1"/>
      <c r="B26" s="1"/>
      <c r="C26" s="1" t="s">
        <v>20</v>
      </c>
      <c r="D26" s="26">
        <v>0</v>
      </c>
      <c r="E26" s="1"/>
      <c r="F26" s="4"/>
      <c r="G26" s="1"/>
      <c r="H26" s="1"/>
      <c r="I26" s="1"/>
      <c r="J26" s="1"/>
    </row>
    <row r="27" spans="1:10" x14ac:dyDescent="0.2">
      <c r="A27" s="1"/>
      <c r="B27" s="1"/>
      <c r="C27" s="1" t="s">
        <v>21</v>
      </c>
      <c r="D27" s="26">
        <v>0</v>
      </c>
      <c r="E27" s="1"/>
      <c r="F27" s="4"/>
      <c r="G27" s="1"/>
      <c r="H27" s="1"/>
      <c r="I27" s="1"/>
      <c r="J27" s="1"/>
    </row>
    <row r="28" spans="1:10" x14ac:dyDescent="0.2">
      <c r="A28" s="1"/>
      <c r="B28" s="1"/>
      <c r="C28" s="1" t="s">
        <v>28</v>
      </c>
      <c r="D28" s="26">
        <v>0</v>
      </c>
      <c r="E28" s="1"/>
      <c r="F28" s="4"/>
      <c r="G28" s="1"/>
      <c r="H28" s="1"/>
      <c r="I28" s="1"/>
      <c r="J28" s="1"/>
    </row>
    <row r="29" spans="1:10" x14ac:dyDescent="0.2">
      <c r="A29" s="1"/>
      <c r="B29" s="1"/>
      <c r="C29" s="1"/>
      <c r="D29" s="1"/>
      <c r="E29" s="1"/>
      <c r="F29" s="4"/>
      <c r="G29" s="1"/>
      <c r="H29" s="1"/>
      <c r="I29" s="1"/>
      <c r="J29" s="1"/>
    </row>
    <row r="30" spans="1:10" x14ac:dyDescent="0.2">
      <c r="A30" s="23"/>
      <c r="B30" s="21" t="s">
        <v>22</v>
      </c>
      <c r="C30" s="23"/>
      <c r="D30" s="23"/>
      <c r="E30" s="23"/>
      <c r="F30" s="4"/>
      <c r="G30" s="1"/>
      <c r="H30" s="1"/>
      <c r="I30" s="1"/>
      <c r="J30" s="1"/>
    </row>
    <row r="31" spans="1:10" x14ac:dyDescent="0.2">
      <c r="A31" s="1"/>
      <c r="B31" s="1"/>
      <c r="C31" s="1" t="s">
        <v>23</v>
      </c>
      <c r="D31" s="26">
        <v>0</v>
      </c>
      <c r="E31" s="1"/>
      <c r="F31" s="4"/>
      <c r="G31" s="1"/>
      <c r="H31" s="1"/>
      <c r="I31" s="1"/>
      <c r="J31" s="1"/>
    </row>
    <row r="32" spans="1:10" x14ac:dyDescent="0.2">
      <c r="A32" s="1"/>
      <c r="B32" s="1"/>
      <c r="C32" s="1" t="s">
        <v>48</v>
      </c>
      <c r="D32" s="26">
        <v>0</v>
      </c>
      <c r="E32" s="1"/>
      <c r="F32" s="4"/>
      <c r="G32" s="1"/>
      <c r="H32" s="1"/>
      <c r="I32" s="1"/>
      <c r="J32" s="1"/>
    </row>
    <row r="33" spans="1:10" x14ac:dyDescent="0.2">
      <c r="A33" s="1"/>
      <c r="B33" s="1"/>
      <c r="C33" s="1"/>
      <c r="D33" s="27"/>
      <c r="E33" s="1"/>
      <c r="F33" s="4"/>
      <c r="G33" s="1"/>
      <c r="H33" s="1"/>
      <c r="I33" s="1"/>
      <c r="J33" s="1"/>
    </row>
    <row r="34" spans="1:10" x14ac:dyDescent="0.2">
      <c r="A34" s="23"/>
      <c r="B34" s="21" t="s">
        <v>24</v>
      </c>
      <c r="C34" s="23"/>
      <c r="D34" s="26">
        <v>0</v>
      </c>
      <c r="E34" s="1"/>
      <c r="F34" s="4"/>
      <c r="G34" s="1"/>
      <c r="H34" s="1"/>
      <c r="I34" s="1"/>
      <c r="J34" s="1"/>
    </row>
    <row r="35" spans="1:10" x14ac:dyDescent="0.2">
      <c r="A35" s="1"/>
      <c r="C35" s="1"/>
      <c r="D35" s="24"/>
      <c r="E35" s="1"/>
      <c r="F35" s="4"/>
      <c r="G35" s="1"/>
      <c r="H35" s="1"/>
      <c r="I35" s="1"/>
      <c r="J35" s="1"/>
    </row>
    <row r="36" spans="1:10" x14ac:dyDescent="0.2">
      <c r="A36" s="23"/>
      <c r="B36" s="21" t="s">
        <v>25</v>
      </c>
      <c r="C36" s="23"/>
      <c r="D36" s="32"/>
      <c r="E36" s="23"/>
      <c r="F36" s="4"/>
      <c r="G36" s="1"/>
      <c r="H36" s="1"/>
      <c r="I36" s="1"/>
      <c r="J36" s="1"/>
    </row>
    <row r="37" spans="1:10" x14ac:dyDescent="0.2">
      <c r="A37" s="1"/>
      <c r="B37" s="1"/>
      <c r="C37" s="1" t="s">
        <v>26</v>
      </c>
      <c r="D37" s="26">
        <v>0</v>
      </c>
      <c r="E37" s="1"/>
      <c r="F37" s="4"/>
      <c r="G37" s="1"/>
      <c r="H37" s="1"/>
      <c r="I37" s="1"/>
      <c r="J37" s="1"/>
    </row>
    <row r="38" spans="1:10" x14ac:dyDescent="0.2">
      <c r="A38" s="1"/>
      <c r="B38" s="1"/>
      <c r="C38" s="1" t="s">
        <v>42</v>
      </c>
      <c r="D38" s="26">
        <v>0</v>
      </c>
      <c r="E38" s="1"/>
      <c r="F38" s="4"/>
      <c r="G38" s="1"/>
      <c r="H38" s="1"/>
      <c r="I38" s="1"/>
      <c r="J38" s="1"/>
    </row>
    <row r="39" spans="1:10" x14ac:dyDescent="0.2">
      <c r="A39" s="1"/>
      <c r="B39" s="1"/>
      <c r="C39" s="1" t="s">
        <v>31</v>
      </c>
      <c r="D39" s="26">
        <v>0</v>
      </c>
      <c r="E39" s="1"/>
      <c r="F39" s="4"/>
      <c r="G39" s="1"/>
      <c r="H39" s="1"/>
      <c r="I39" s="1"/>
      <c r="J39" s="1"/>
    </row>
    <row r="40" spans="1:10" x14ac:dyDescent="0.2">
      <c r="A40" s="1"/>
      <c r="B40" s="1"/>
      <c r="C40" s="1" t="s">
        <v>27</v>
      </c>
      <c r="D40" s="26">
        <v>0</v>
      </c>
      <c r="E40" s="1"/>
      <c r="F40" s="4"/>
      <c r="G40" s="1"/>
      <c r="H40" s="1"/>
      <c r="I40" s="1"/>
      <c r="J40" s="1"/>
    </row>
    <row r="41" spans="1:10" x14ac:dyDescent="0.2">
      <c r="A41" s="1"/>
      <c r="B41" s="1"/>
      <c r="C41" s="1"/>
      <c r="D41" s="1"/>
      <c r="E41" s="1"/>
      <c r="F41" s="4"/>
      <c r="G41" s="1"/>
      <c r="H41" s="1"/>
      <c r="I41" s="1"/>
      <c r="J41" s="1"/>
    </row>
    <row r="42" spans="1:10" x14ac:dyDescent="0.2">
      <c r="A42" s="1"/>
      <c r="B42" s="1"/>
      <c r="C42" s="1"/>
      <c r="D42" s="1"/>
      <c r="E42" s="1"/>
      <c r="F42" s="4"/>
      <c r="G42" s="1"/>
      <c r="H42" s="1"/>
      <c r="I42" s="1"/>
      <c r="J42" s="1"/>
    </row>
    <row r="43" spans="1:10" x14ac:dyDescent="0.2">
      <c r="A43" s="23"/>
      <c r="B43" s="21" t="s">
        <v>29</v>
      </c>
      <c r="C43" s="22"/>
      <c r="D43" s="28">
        <f>D4+SUM(D9:D17)+SUM(D23:D28)+SUM(D31:D32)+D34-SUM(D37:D40)</f>
        <v>484208.63</v>
      </c>
      <c r="E43" s="1"/>
      <c r="F43" s="4"/>
      <c r="G43" s="1"/>
      <c r="H43" s="1"/>
      <c r="I43" s="1"/>
      <c r="J43" s="1"/>
    </row>
    <row r="44" spans="1:10" x14ac:dyDescent="0.2">
      <c r="A44" s="1"/>
      <c r="C44" s="1"/>
      <c r="E44" s="1"/>
      <c r="F44" s="4"/>
      <c r="G44" s="1"/>
      <c r="H44" s="1"/>
      <c r="I44" s="1"/>
      <c r="J44" s="1"/>
    </row>
    <row r="45" spans="1:10" x14ac:dyDescent="0.2">
      <c r="A45" s="1"/>
      <c r="B45" s="1"/>
      <c r="C45" s="1"/>
      <c r="D45" s="1"/>
      <c r="E45" s="1"/>
      <c r="F45" s="4"/>
      <c r="G45" s="1"/>
      <c r="H45" s="1"/>
      <c r="I45" s="1"/>
      <c r="J45" s="1"/>
    </row>
    <row r="46" spans="1:10" x14ac:dyDescent="0.2">
      <c r="A46" s="1"/>
      <c r="B46" s="1"/>
      <c r="C46" s="1"/>
      <c r="D46" s="1"/>
      <c r="E46" s="1"/>
      <c r="F46" s="4"/>
      <c r="G46" s="1"/>
      <c r="H46" s="1"/>
      <c r="I46" s="1"/>
      <c r="J46" s="1"/>
    </row>
    <row r="47" spans="1:10" x14ac:dyDescent="0.2">
      <c r="A47" s="1"/>
      <c r="B47" s="1"/>
      <c r="C47" s="1"/>
      <c r="D47" s="1"/>
      <c r="E47" s="1"/>
      <c r="F47" s="4"/>
      <c r="G47" s="1"/>
      <c r="H47" s="1"/>
      <c r="I47" s="1"/>
      <c r="J47" s="1"/>
    </row>
    <row r="48" spans="1:10" x14ac:dyDescent="0.2">
      <c r="A48" s="1"/>
      <c r="B48" s="1"/>
      <c r="C48" s="1"/>
      <c r="D48" s="1"/>
      <c r="E48" s="1"/>
      <c r="F48" s="4"/>
      <c r="G48" s="1"/>
      <c r="H48" s="1"/>
      <c r="I48" s="1"/>
      <c r="J48" s="1"/>
    </row>
    <row r="49" spans="1:10" x14ac:dyDescent="0.2">
      <c r="A49" s="1"/>
      <c r="B49" s="1"/>
      <c r="C49" s="1"/>
      <c r="D49" s="1"/>
      <c r="E49" s="1"/>
      <c r="F49" s="4"/>
      <c r="G49" s="1"/>
      <c r="H49" s="1"/>
      <c r="I49" s="1"/>
      <c r="J49" s="1"/>
    </row>
    <row r="50" spans="1:10" x14ac:dyDescent="0.2">
      <c r="A50" s="1"/>
      <c r="B50" s="1"/>
      <c r="C50" s="1"/>
      <c r="D50" s="1"/>
      <c r="E50" s="1"/>
      <c r="F50" s="4"/>
      <c r="G50" s="1"/>
      <c r="H50" s="1"/>
      <c r="I50" s="1"/>
      <c r="J50" s="1"/>
    </row>
    <row r="51" spans="1:10" x14ac:dyDescent="0.2">
      <c r="A51" s="1"/>
      <c r="B51" s="1"/>
      <c r="C51" s="1"/>
      <c r="D51" s="1"/>
      <c r="E51" s="1"/>
      <c r="F51" s="4"/>
      <c r="G51" s="1"/>
      <c r="H51" s="1"/>
      <c r="I51" s="1"/>
      <c r="J51" s="1"/>
    </row>
    <row r="52" spans="1:10" x14ac:dyDescent="0.2">
      <c r="A52" s="1"/>
      <c r="B52" s="1"/>
      <c r="C52" s="1"/>
      <c r="D52" s="1"/>
      <c r="E52" s="1"/>
      <c r="F52" s="4"/>
      <c r="G52" s="1"/>
      <c r="H52" s="1"/>
      <c r="I52" s="1"/>
      <c r="J52" s="1"/>
    </row>
    <row r="53" spans="1:10" x14ac:dyDescent="0.2">
      <c r="A53" s="1"/>
      <c r="B53" s="1"/>
      <c r="C53" s="1"/>
      <c r="D53" s="1"/>
      <c r="E53" s="1"/>
      <c r="F53" s="4"/>
      <c r="G53" s="1"/>
      <c r="H53" s="1"/>
      <c r="I53" s="1"/>
      <c r="J53" s="1"/>
    </row>
    <row r="54" spans="1:10" x14ac:dyDescent="0.2">
      <c r="A54" s="1"/>
      <c r="B54" s="1"/>
      <c r="C54" s="1"/>
      <c r="D54" s="1"/>
      <c r="E54" s="1"/>
      <c r="F54" s="4"/>
      <c r="G54" s="1"/>
      <c r="H54" s="1"/>
      <c r="I54" s="1"/>
      <c r="J54" s="1"/>
    </row>
    <row r="55" spans="1:10" x14ac:dyDescent="0.2">
      <c r="A55" s="1"/>
      <c r="B55" s="1"/>
      <c r="C55" s="1"/>
      <c r="D55" s="1"/>
      <c r="E55" s="1"/>
      <c r="F55" s="4"/>
      <c r="G55" s="1"/>
      <c r="H55" s="1"/>
      <c r="I55" s="1"/>
      <c r="J55" s="1"/>
    </row>
    <row r="56" spans="1:10" x14ac:dyDescent="0.2">
      <c r="A56" s="1"/>
      <c r="B56" s="1"/>
      <c r="C56" s="1"/>
      <c r="D56" s="1"/>
      <c r="E56" s="1"/>
      <c r="F56" s="4"/>
      <c r="G56" s="1"/>
      <c r="H56" s="1"/>
      <c r="I56" s="1"/>
      <c r="J56" s="1"/>
    </row>
    <row r="57" spans="1:10" x14ac:dyDescent="0.2">
      <c r="A57" s="1"/>
      <c r="B57" s="1"/>
      <c r="C57" s="1"/>
      <c r="D57" s="1"/>
      <c r="E57" s="1"/>
      <c r="F57" s="4"/>
      <c r="G57" s="1"/>
      <c r="H57" s="1"/>
      <c r="I57" s="1"/>
      <c r="J57" s="1"/>
    </row>
    <row r="58" spans="1:10" x14ac:dyDescent="0.2">
      <c r="A58" s="1"/>
      <c r="B58" s="1"/>
      <c r="C58" s="1"/>
      <c r="D58" s="1"/>
      <c r="E58" s="1"/>
      <c r="F58" s="4"/>
      <c r="G58" s="1"/>
      <c r="H58" s="1"/>
      <c r="I58" s="1"/>
      <c r="J58" s="1"/>
    </row>
    <row r="59" spans="1:10" x14ac:dyDescent="0.2">
      <c r="B59" s="1"/>
    </row>
  </sheetData>
  <sheetProtection sheet="1" objects="1" scenarios="1"/>
  <mergeCells count="1">
    <mergeCell ref="A1:E1"/>
  </mergeCells>
  <phoneticPr fontId="1" type="noConversion"/>
  <pageMargins left="0.7" right="0.7" top="0.75" bottom="0.75" header="0.3" footer="0.3"/>
  <pageSetup paperSize="9" scale="79" fitToWidth="0" orientation="landscape" horizontalDpi="4294967292" verticalDpi="4294967292"/>
  <colBreaks count="1" manualBreakCount="1">
    <brk id="7"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9"/>
  <sheetViews>
    <sheetView showGridLines="0" workbookViewId="0">
      <selection activeCell="D17" sqref="D17"/>
    </sheetView>
  </sheetViews>
  <sheetFormatPr defaultColWidth="8.85546875" defaultRowHeight="12.75" x14ac:dyDescent="0.2"/>
  <cols>
    <col min="1" max="1" width="4.140625" style="2" customWidth="1"/>
    <col min="2" max="2" width="6.140625" style="2" customWidth="1"/>
    <col min="3" max="3" width="91.7109375" style="2" customWidth="1"/>
    <col min="4" max="4" width="18.28515625" style="2" customWidth="1"/>
    <col min="5" max="16384" width="8.85546875" style="2"/>
  </cols>
  <sheetData>
    <row r="1" spans="1:10" x14ac:dyDescent="0.2">
      <c r="A1" s="84" t="s">
        <v>64</v>
      </c>
      <c r="B1" s="84"/>
      <c r="C1" s="84"/>
      <c r="D1" s="84"/>
      <c r="E1" s="84"/>
      <c r="F1" s="84"/>
      <c r="G1" s="4"/>
      <c r="H1" s="1"/>
      <c r="I1" s="1"/>
      <c r="J1" s="1"/>
    </row>
    <row r="2" spans="1:10" x14ac:dyDescent="0.2">
      <c r="A2" s="13"/>
      <c r="B2" s="15"/>
      <c r="C2" s="15"/>
      <c r="D2" s="14" t="s">
        <v>37</v>
      </c>
      <c r="E2" s="15"/>
      <c r="F2" s="12"/>
      <c r="G2" s="4"/>
      <c r="H2" s="1"/>
      <c r="I2" s="1"/>
      <c r="J2" s="1"/>
    </row>
    <row r="3" spans="1:10" x14ac:dyDescent="0.2">
      <c r="A3" s="1"/>
      <c r="B3" s="1"/>
      <c r="C3" s="1"/>
      <c r="D3" s="1"/>
      <c r="E3" s="1"/>
      <c r="F3" s="1"/>
      <c r="G3" s="4"/>
      <c r="H3" s="1"/>
      <c r="I3" s="1"/>
      <c r="J3" s="1"/>
    </row>
    <row r="4" spans="1:10" x14ac:dyDescent="0.2">
      <c r="A4" s="23"/>
      <c r="B4" s="21" t="s">
        <v>49</v>
      </c>
      <c r="C4" s="23"/>
      <c r="D4" s="28">
        <f>'Cost base calculator'!D4</f>
        <v>452418.99</v>
      </c>
      <c r="E4" s="1"/>
      <c r="F4" s="1"/>
      <c r="G4" s="4"/>
      <c r="H4" s="1"/>
      <c r="I4" s="1"/>
      <c r="J4" s="1"/>
    </row>
    <row r="5" spans="1:10" x14ac:dyDescent="0.2">
      <c r="A5" s="1"/>
      <c r="B5" s="7" t="s">
        <v>30</v>
      </c>
      <c r="C5" s="1"/>
      <c r="D5" s="1"/>
      <c r="E5" s="1"/>
      <c r="F5" s="1"/>
      <c r="G5" s="4"/>
      <c r="H5" s="1"/>
      <c r="I5" s="1"/>
      <c r="J5" s="1"/>
    </row>
    <row r="6" spans="1:10" x14ac:dyDescent="0.2">
      <c r="A6" s="1"/>
      <c r="B6" s="1"/>
      <c r="C6" s="1"/>
      <c r="D6" s="1"/>
      <c r="E6" s="1"/>
      <c r="F6" s="1"/>
      <c r="G6" s="4"/>
      <c r="H6" s="1"/>
      <c r="I6" s="1"/>
      <c r="J6" s="1"/>
    </row>
    <row r="7" spans="1:10" x14ac:dyDescent="0.2">
      <c r="A7" s="23"/>
      <c r="B7" s="21" t="s">
        <v>6</v>
      </c>
      <c r="C7" s="23"/>
      <c r="D7" s="23"/>
      <c r="E7" s="23"/>
      <c r="F7" s="23"/>
      <c r="G7" s="4"/>
      <c r="H7" s="1"/>
      <c r="I7" s="1"/>
      <c r="J7" s="1"/>
    </row>
    <row r="8" spans="1:10" x14ac:dyDescent="0.2">
      <c r="A8" s="1"/>
      <c r="B8" s="1"/>
      <c r="C8" s="1"/>
      <c r="D8" s="1"/>
      <c r="E8" s="1"/>
      <c r="F8" s="1"/>
      <c r="G8" s="4"/>
      <c r="H8" s="1"/>
      <c r="I8" s="1"/>
      <c r="J8" s="1"/>
    </row>
    <row r="9" spans="1:10" x14ac:dyDescent="0.2">
      <c r="A9" s="1"/>
      <c r="B9" s="1"/>
      <c r="C9" s="1" t="s">
        <v>8</v>
      </c>
      <c r="D9" s="28">
        <f>'Cost base calculator'!D9</f>
        <v>10780</v>
      </c>
      <c r="E9" s="1"/>
      <c r="F9" s="1"/>
      <c r="G9" s="4"/>
      <c r="H9" s="1"/>
      <c r="I9" s="1"/>
      <c r="J9" s="1"/>
    </row>
    <row r="10" spans="1:10" x14ac:dyDescent="0.2">
      <c r="A10" s="1"/>
      <c r="B10" s="1"/>
      <c r="C10" s="1" t="s">
        <v>9</v>
      </c>
      <c r="D10" s="28">
        <f>'Cost base calculator'!D10</f>
        <v>0</v>
      </c>
      <c r="E10" s="1"/>
      <c r="F10" s="1"/>
      <c r="G10" s="4"/>
      <c r="H10" s="1"/>
      <c r="I10" s="1"/>
      <c r="J10" s="1"/>
    </row>
    <row r="11" spans="1:10" x14ac:dyDescent="0.2">
      <c r="A11" s="1"/>
      <c r="B11" s="1"/>
      <c r="C11" s="1" t="s">
        <v>10</v>
      </c>
      <c r="D11" s="28">
        <f>'Cost base calculator'!D11</f>
        <v>0</v>
      </c>
      <c r="E11" s="1"/>
      <c r="F11" s="1"/>
      <c r="G11" s="4"/>
      <c r="H11" s="1"/>
      <c r="I11" s="1"/>
      <c r="J11" s="1"/>
    </row>
    <row r="12" spans="1:10" x14ac:dyDescent="0.2">
      <c r="A12" s="1"/>
      <c r="B12" s="1"/>
      <c r="C12" s="1" t="s">
        <v>11</v>
      </c>
      <c r="D12" s="28">
        <f>'Cost base calculator'!D12</f>
        <v>2323</v>
      </c>
      <c r="E12" s="1"/>
      <c r="F12" s="1"/>
      <c r="G12" s="4"/>
      <c r="H12" s="1"/>
      <c r="I12" s="1"/>
      <c r="J12" s="1"/>
    </row>
    <row r="13" spans="1:10" x14ac:dyDescent="0.2">
      <c r="A13" s="1"/>
      <c r="B13" s="1"/>
      <c r="C13" s="1" t="s">
        <v>12</v>
      </c>
      <c r="D13" s="28">
        <f>'Cost base calculator'!D13</f>
        <v>0</v>
      </c>
      <c r="E13" s="1"/>
      <c r="F13" s="1"/>
      <c r="G13" s="4"/>
      <c r="H13" s="1"/>
      <c r="I13" s="1"/>
      <c r="J13" s="1"/>
    </row>
    <row r="14" spans="1:10" x14ac:dyDescent="0.2">
      <c r="A14" s="1"/>
      <c r="B14" s="1"/>
      <c r="C14" s="1" t="s">
        <v>13</v>
      </c>
      <c r="D14" s="28">
        <f>'Cost base calculator'!D14</f>
        <v>117.32</v>
      </c>
      <c r="E14" s="1"/>
      <c r="F14" s="1"/>
      <c r="G14" s="4"/>
      <c r="H14" s="1"/>
      <c r="I14" s="1"/>
      <c r="J14" s="1"/>
    </row>
    <row r="15" spans="1:10" x14ac:dyDescent="0.2">
      <c r="A15" s="1"/>
      <c r="B15" s="1"/>
      <c r="C15" s="1" t="s">
        <v>14</v>
      </c>
      <c r="D15" s="28">
        <f>'Cost base calculator'!D15</f>
        <v>1069.32</v>
      </c>
      <c r="E15" s="1"/>
      <c r="F15" s="1"/>
      <c r="G15" s="4"/>
      <c r="H15" s="1"/>
      <c r="I15" s="1"/>
      <c r="J15" s="1"/>
    </row>
    <row r="16" spans="1:10" x14ac:dyDescent="0.2">
      <c r="A16" s="1"/>
      <c r="B16" s="1"/>
      <c r="C16" s="1" t="s">
        <v>15</v>
      </c>
      <c r="D16" s="28">
        <f>'Cost base calculator'!D16</f>
        <v>0</v>
      </c>
      <c r="E16" s="1"/>
      <c r="F16" s="1"/>
      <c r="G16" s="4"/>
      <c r="H16" s="1"/>
      <c r="I16" s="1"/>
      <c r="J16" s="1"/>
    </row>
    <row r="17" spans="1:10" x14ac:dyDescent="0.2">
      <c r="A17" s="1"/>
      <c r="B17" s="1"/>
      <c r="C17" s="1" t="s">
        <v>28</v>
      </c>
      <c r="D17" s="28">
        <f>'Cost base calculator'!D17</f>
        <v>17500</v>
      </c>
      <c r="E17" s="1"/>
      <c r="F17" s="1"/>
      <c r="G17" s="4"/>
      <c r="H17" s="1"/>
      <c r="I17" s="1"/>
      <c r="J17" s="1"/>
    </row>
    <row r="18" spans="1:10" x14ac:dyDescent="0.2">
      <c r="A18" s="1"/>
      <c r="B18" s="1"/>
      <c r="C18" s="1"/>
      <c r="D18" s="1"/>
      <c r="E18" s="1"/>
      <c r="F18" s="1"/>
      <c r="G18" s="4"/>
      <c r="H18" s="1"/>
      <c r="I18" s="1"/>
      <c r="J18" s="1"/>
    </row>
    <row r="19" spans="1:10" x14ac:dyDescent="0.2">
      <c r="A19" s="23"/>
      <c r="B19" s="21" t="s">
        <v>34</v>
      </c>
      <c r="C19" s="23"/>
      <c r="D19" s="26">
        <v>0</v>
      </c>
      <c r="E19" s="1"/>
      <c r="F19" s="1"/>
      <c r="G19" s="4"/>
      <c r="H19" s="1"/>
      <c r="I19" s="1"/>
      <c r="J19" s="1"/>
    </row>
    <row r="20" spans="1:10" x14ac:dyDescent="0.2">
      <c r="A20" s="1"/>
      <c r="B20" s="1"/>
      <c r="C20" s="1"/>
      <c r="D20" s="1"/>
      <c r="E20" s="1"/>
      <c r="F20" s="1"/>
      <c r="G20" s="4"/>
      <c r="H20" s="1"/>
      <c r="I20" s="1"/>
      <c r="J20" s="1"/>
    </row>
    <row r="21" spans="1:10" x14ac:dyDescent="0.2">
      <c r="A21" s="23"/>
      <c r="B21" s="21" t="s">
        <v>22</v>
      </c>
      <c r="C21" s="23"/>
      <c r="D21" s="31"/>
      <c r="E21" s="23"/>
      <c r="F21" s="23"/>
      <c r="G21" s="4"/>
      <c r="H21" s="1"/>
      <c r="I21" s="1"/>
      <c r="J21" s="1"/>
    </row>
    <row r="22" spans="1:10" x14ac:dyDescent="0.2">
      <c r="A22" s="1"/>
      <c r="B22" s="1"/>
      <c r="C22" s="1" t="s">
        <v>23</v>
      </c>
      <c r="D22" s="28">
        <f>'Cost base calculator'!D31</f>
        <v>0</v>
      </c>
      <c r="E22" s="1"/>
      <c r="F22" s="1"/>
      <c r="G22" s="4"/>
      <c r="H22" s="1"/>
      <c r="I22" s="1"/>
      <c r="J22" s="1"/>
    </row>
    <row r="23" spans="1:10" x14ac:dyDescent="0.2">
      <c r="A23" s="1"/>
      <c r="B23" s="1"/>
      <c r="C23" s="1" t="s">
        <v>48</v>
      </c>
      <c r="D23" s="28">
        <f>'Cost base calculator'!D32</f>
        <v>0</v>
      </c>
      <c r="E23" s="1"/>
      <c r="F23" s="1"/>
      <c r="G23" s="1"/>
      <c r="H23" s="1"/>
      <c r="I23" s="1"/>
      <c r="J23" s="1"/>
    </row>
    <row r="24" spans="1:10" x14ac:dyDescent="0.2">
      <c r="A24" s="1"/>
      <c r="B24" s="1"/>
      <c r="C24" s="1"/>
      <c r="D24" s="30"/>
      <c r="E24" s="1"/>
      <c r="F24" s="1"/>
      <c r="G24" s="1"/>
      <c r="H24" s="1"/>
      <c r="I24" s="1"/>
      <c r="J24" s="1"/>
    </row>
    <row r="25" spans="1:10" x14ac:dyDescent="0.2">
      <c r="A25" s="23"/>
      <c r="B25" s="21" t="s">
        <v>24</v>
      </c>
      <c r="C25" s="23"/>
      <c r="D25" s="28">
        <f>'Cost base calculator'!D34</f>
        <v>0</v>
      </c>
      <c r="E25" s="1"/>
      <c r="F25" s="1"/>
      <c r="G25" s="1"/>
      <c r="H25" s="1"/>
      <c r="I25" s="1"/>
      <c r="J25" s="1"/>
    </row>
    <row r="26" spans="1:10" x14ac:dyDescent="0.2">
      <c r="A26" s="1"/>
      <c r="C26" s="1"/>
      <c r="D26" s="29"/>
      <c r="E26" s="1"/>
      <c r="F26" s="1"/>
      <c r="G26" s="1"/>
      <c r="H26" s="1"/>
      <c r="I26" s="1"/>
      <c r="J26" s="1"/>
    </row>
    <row r="27" spans="1:10" x14ac:dyDescent="0.2">
      <c r="A27" s="23"/>
      <c r="B27" s="21" t="s">
        <v>25</v>
      </c>
      <c r="C27" s="23"/>
      <c r="D27" s="31"/>
      <c r="E27" s="23"/>
      <c r="F27" s="23"/>
      <c r="G27" s="4"/>
      <c r="H27" s="1"/>
      <c r="I27" s="1"/>
      <c r="J27" s="1"/>
    </row>
    <row r="28" spans="1:10" x14ac:dyDescent="0.2">
      <c r="A28" s="1"/>
      <c r="B28" s="1"/>
      <c r="C28" s="1" t="s">
        <v>26</v>
      </c>
      <c r="D28" s="28">
        <f>'Cost base calculator'!D37</f>
        <v>0</v>
      </c>
      <c r="E28" s="1"/>
      <c r="F28" s="1"/>
      <c r="G28" s="1"/>
      <c r="H28" s="1"/>
      <c r="I28" s="1"/>
      <c r="J28" s="1"/>
    </row>
    <row r="29" spans="1:10" x14ac:dyDescent="0.2">
      <c r="A29" s="1"/>
      <c r="B29" s="1"/>
      <c r="C29" s="1" t="s">
        <v>42</v>
      </c>
      <c r="D29" s="28">
        <f>'Cost base calculator'!D38</f>
        <v>0</v>
      </c>
      <c r="E29" s="1"/>
      <c r="F29" s="1"/>
      <c r="G29" s="1"/>
      <c r="H29" s="1"/>
      <c r="I29" s="1"/>
      <c r="J29" s="1"/>
    </row>
    <row r="30" spans="1:10" x14ac:dyDescent="0.2">
      <c r="A30" s="1"/>
      <c r="B30" s="1"/>
      <c r="C30" s="1" t="s">
        <v>31</v>
      </c>
      <c r="D30" s="28">
        <f>'Cost base calculator'!D39</f>
        <v>0</v>
      </c>
      <c r="E30" s="1"/>
      <c r="F30" s="1"/>
      <c r="G30" s="1"/>
      <c r="H30" s="1"/>
      <c r="I30" s="1"/>
      <c r="J30" s="1"/>
    </row>
    <row r="31" spans="1:10" x14ac:dyDescent="0.2">
      <c r="A31" s="1"/>
      <c r="B31" s="1"/>
      <c r="C31" s="1" t="s">
        <v>27</v>
      </c>
      <c r="D31" s="28">
        <f>'Cost base calculator'!D40</f>
        <v>0</v>
      </c>
      <c r="E31" s="1"/>
      <c r="F31" s="1"/>
      <c r="G31" s="1"/>
      <c r="H31" s="1"/>
      <c r="I31" s="1"/>
      <c r="J31" s="1"/>
    </row>
    <row r="32" spans="1:10" x14ac:dyDescent="0.2">
      <c r="A32" s="1"/>
      <c r="B32" s="1"/>
      <c r="C32" s="1"/>
      <c r="D32" s="29"/>
      <c r="E32" s="1"/>
      <c r="F32" s="1"/>
      <c r="G32" s="1"/>
      <c r="H32" s="1"/>
      <c r="I32" s="1"/>
      <c r="J32" s="1"/>
    </row>
    <row r="33" spans="1:10" x14ac:dyDescent="0.2">
      <c r="A33" s="23"/>
      <c r="B33" s="21" t="s">
        <v>32</v>
      </c>
      <c r="C33" s="22"/>
      <c r="D33" s="28">
        <f>D4+SUM(D9:D17)+D19+SUM(D22:D23)+D25-SUM(D28:D31)</f>
        <v>484208.63</v>
      </c>
      <c r="E33" s="1"/>
      <c r="F33" s="1"/>
      <c r="G33" s="1"/>
      <c r="H33" s="1"/>
      <c r="I33" s="1"/>
      <c r="J33" s="1"/>
    </row>
    <row r="34" spans="1:10" x14ac:dyDescent="0.2">
      <c r="A34" s="1"/>
      <c r="C34" s="1"/>
      <c r="D34" s="30"/>
      <c r="E34" s="1"/>
      <c r="F34" s="1"/>
      <c r="G34" s="1"/>
      <c r="H34" s="1"/>
      <c r="I34" s="1"/>
      <c r="J34" s="1"/>
    </row>
    <row r="35" spans="1:10" x14ac:dyDescent="0.2">
      <c r="A35" s="1"/>
      <c r="B35" s="1"/>
      <c r="C35" s="1"/>
      <c r="D35" s="1"/>
      <c r="E35" s="1"/>
      <c r="F35" s="1"/>
      <c r="G35" s="1"/>
      <c r="H35" s="1"/>
      <c r="I35" s="1"/>
      <c r="J35" s="1"/>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x14ac:dyDescent="0.2">
      <c r="A38" s="1"/>
      <c r="B38" s="1"/>
      <c r="C38" s="1"/>
      <c r="D38" s="1"/>
      <c r="E38" s="1"/>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row r="43" spans="1:10" x14ac:dyDescent="0.2">
      <c r="A43" s="1"/>
      <c r="B43" s="1"/>
      <c r="C43" s="1"/>
      <c r="D43" s="1"/>
      <c r="E43" s="1"/>
      <c r="F43" s="1"/>
      <c r="G43" s="1"/>
      <c r="H43" s="1"/>
      <c r="I43" s="1"/>
      <c r="J43" s="1"/>
    </row>
    <row r="44" spans="1:10" x14ac:dyDescent="0.2">
      <c r="A44" s="1"/>
      <c r="B44" s="1"/>
      <c r="C44" s="1"/>
      <c r="D44" s="1"/>
      <c r="E44" s="1"/>
      <c r="F44" s="1"/>
      <c r="G44" s="1"/>
      <c r="H44" s="1"/>
      <c r="I44" s="1"/>
      <c r="J44" s="1"/>
    </row>
    <row r="45" spans="1:10" x14ac:dyDescent="0.2">
      <c r="A45" s="1"/>
      <c r="B45" s="1"/>
      <c r="C45" s="1"/>
      <c r="D45" s="1"/>
      <c r="E45" s="1"/>
      <c r="F45" s="1"/>
      <c r="G45" s="1"/>
      <c r="H45" s="1"/>
      <c r="I45" s="1"/>
      <c r="J45" s="1"/>
    </row>
    <row r="46" spans="1:10" x14ac:dyDescent="0.2">
      <c r="A46" s="1"/>
      <c r="B46" s="1"/>
      <c r="C46" s="1"/>
      <c r="D46" s="1"/>
      <c r="E46" s="1"/>
      <c r="F46" s="1"/>
      <c r="G46" s="1"/>
      <c r="H46" s="1"/>
      <c r="I46" s="1"/>
      <c r="J46" s="1"/>
    </row>
    <row r="47" spans="1:10" x14ac:dyDescent="0.2">
      <c r="A47" s="1"/>
      <c r="B47" s="1"/>
      <c r="C47" s="1"/>
      <c r="D47" s="1"/>
      <c r="E47" s="1"/>
      <c r="F47" s="1"/>
      <c r="G47" s="1"/>
      <c r="H47" s="1"/>
      <c r="I47" s="1"/>
      <c r="J47" s="1"/>
    </row>
    <row r="48" spans="1:10" x14ac:dyDescent="0.2">
      <c r="A48" s="1"/>
      <c r="B48" s="1"/>
      <c r="C48" s="1"/>
      <c r="D48" s="1"/>
      <c r="E48" s="1"/>
      <c r="F48" s="1"/>
      <c r="G48" s="1"/>
      <c r="H48" s="1"/>
      <c r="I48" s="1"/>
      <c r="J48" s="1"/>
    </row>
    <row r="49" spans="2:2" x14ac:dyDescent="0.2">
      <c r="B49" s="1"/>
    </row>
  </sheetData>
  <sheetProtection sheet="1" objects="1" scenarios="1"/>
  <mergeCells count="1">
    <mergeCell ref="A1:F1"/>
  </mergeCells>
  <phoneticPr fontId="1" type="noConversion"/>
  <pageMargins left="0.7" right="0.7" top="0.75" bottom="0.75" header="0.3" footer="0.3"/>
  <pageSetup paperSize="9" scale="89" orientation="landscape" horizontalDpi="4294967292" verticalDpi="4294967292"/>
  <colBreaks count="1" manualBreakCount="1">
    <brk id="7"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CGT calculator</vt:lpstr>
      <vt:lpstr>Cost base calculator</vt:lpstr>
      <vt:lpstr>Reduced cost base calculator</vt:lpstr>
      <vt:lpstr>'CGT calculator'!Print_Area</vt:lpstr>
      <vt:lpstr>'Cost base calculator'!Print_Area</vt:lpstr>
      <vt:lpstr>'Reduced cost base calculator'!Print_Area</vt:lpstr>
    </vt:vector>
  </TitlesOfParts>
  <Company>Knowledge Shop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calculator Capital gains working paper</dc:title>
  <dc:creator>Knowledge Shop Professional Consulting Pty Ltd</dc:creator>
  <cp:lastModifiedBy>Byrne</cp:lastModifiedBy>
  <cp:lastPrinted>2013-07-17T09:57:09Z</cp:lastPrinted>
  <dcterms:created xsi:type="dcterms:W3CDTF">2007-07-06T04:05:54Z</dcterms:created>
  <dcterms:modified xsi:type="dcterms:W3CDTF">2022-11-15T02:09:57Z</dcterms:modified>
</cp:coreProperties>
</file>