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ETD\2021\Workpapers\9. Expenses\General\"/>
    </mc:Choice>
  </mc:AlternateContent>
  <xr:revisionPtr revIDLastSave="0" documentId="13_ncr:1_{67924E85-707D-492F-B1E6-21244CB7D25C}" xr6:coauthVersionLast="45" xr6:coauthVersionMax="45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G14" i="1"/>
  <c r="G13" i="1"/>
  <c r="G12" i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<sst xmlns="http://schemas.openxmlformats.org/spreadsheetml/2006/main" count="33" uniqueCount="30">
  <si>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</si>
  <si>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</si>
  <si>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</si>
  <si>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</si>
  <si>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</si>
  <si>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</si>
  <si>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</si>
  <si>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</si>
  <si>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</si>
  <si>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</si>
  <si>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</si>
  <si>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</si>
  <si>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</si>
  <si>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</si>
  <si>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</si>
  <si>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</si>
  <si>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</si>
  <si>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</si>
  <si>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</si>
  <si>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</si>
  <si>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</si>
  <si>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</si>
  <si>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</si>
  <si>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</si>
  <si>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</si>
  <si>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</si>
  <si>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</si>
  <si>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2022FY</t>
  </si>
  <si>
    <t>D &amp; A Bethell Superannuation Fund</t>
  </si>
  <si>
    <t>Balance paid on Inv 1343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</si>
</sst>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7" workbookViewId="0">
      <selection activeCell="N15" sqref="N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44343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680*1.1</f>
        <v>748.00000000000011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f>160*1.1</f>
        <v>176</v>
      </c>
      <c r="I12" s="13">
        <f>+G12/11*0.75</f>
        <v>12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+(860*1.1)+(150*1.1)</f>
        <v>1111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+(990*1.1)+(300*1.1)</f>
        <v>1419</v>
      </c>
      <c r="I14" s="33">
        <f>+G14/11*0.75</f>
        <v>96.75</v>
      </c>
      <c r="K14" t="s">
        <v>27</v>
      </c>
      <c r="N14" s="41">
        <f>(G14-330)/G15</f>
        <v>0.31528662420382164</v>
      </c>
    </row>
    <row r="15" spans="1:14" x14ac:dyDescent="0.25">
      <c r="A15" s="26"/>
      <c r="B15" s="26"/>
      <c r="C15" s="26"/>
      <c r="D15" s="26"/>
      <c r="E15" s="26"/>
      <c r="G15" s="27">
        <f>SUM(G11:G14)</f>
        <v>3454</v>
      </c>
      <c r="I15" s="27">
        <f>SUM(I11:I14)</f>
        <v>108.75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516</v>
      </c>
      <c r="F19" s="27">
        <v>221</v>
      </c>
      <c r="G19" s="35">
        <f>SUM(E19:F19)</f>
        <v>737</v>
      </c>
      <c r="I19" s="13">
        <f>+F19/11*0.75</f>
        <v>15.068181818181817</v>
      </c>
    </row>
    <row r="20" spans="1:9" x14ac:dyDescent="0.25">
      <c r="A20" s="26"/>
      <c r="B20" s="26"/>
      <c r="C20" s="34">
        <v>43800</v>
      </c>
      <c r="D20" s="26"/>
      <c r="E20" s="27">
        <v>516</v>
      </c>
      <c r="F20" s="27">
        <v>221</v>
      </c>
      <c r="G20" s="35">
        <f>SUM(E20:F20)</f>
        <v>737</v>
      </c>
      <c r="I20" s="13">
        <f>+F20/11*0.75</f>
        <v>15.068181818181817</v>
      </c>
    </row>
    <row r="21" spans="1:9" x14ac:dyDescent="0.25">
      <c r="A21" s="26"/>
      <c r="B21" s="26"/>
      <c r="C21" s="34">
        <v>43891</v>
      </c>
      <c r="D21" s="26"/>
      <c r="E21" s="27">
        <v>516</v>
      </c>
      <c r="F21" s="27">
        <v>221</v>
      </c>
      <c r="G21" s="37">
        <f>SUM(E21:F21)</f>
        <v>737</v>
      </c>
      <c r="H21" s="26"/>
      <c r="I21" s="27">
        <f>+F21/11*0.75</f>
        <v>15.068181818181817</v>
      </c>
    </row>
    <row r="22" spans="1:9" x14ac:dyDescent="0.25">
      <c r="A22" s="26"/>
      <c r="B22" s="26"/>
      <c r="C22" s="34">
        <v>44013</v>
      </c>
      <c r="D22" s="26"/>
      <c r="E22" s="33">
        <v>516</v>
      </c>
      <c r="F22" s="33">
        <v>221</v>
      </c>
      <c r="G22" s="36">
        <f>SUM(E22:F22)</f>
        <v>737</v>
      </c>
      <c r="I22" s="33">
        <f>+F22/11*0.75</f>
        <v>15.068181818181817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2064</v>
      </c>
      <c r="F23" s="35">
        <f t="shared" si="0"/>
        <v>884</v>
      </c>
      <c r="G23" s="35">
        <f t="shared" si="0"/>
        <v>2948</v>
      </c>
      <c r="I23" s="35">
        <f>SUM(I19:I22)</f>
        <v>60.272727272727266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748.00000000000011</v>
      </c>
    </row>
    <row r="27" spans="1:9" x14ac:dyDescent="0.25">
      <c r="C27" s="26" t="s">
        <v>25</v>
      </c>
      <c r="D27" s="26"/>
      <c r="E27" s="26"/>
      <c r="F27" s="29"/>
      <c r="G27" s="35">
        <f>+G12</f>
        <v>176</v>
      </c>
      <c r="I27" s="13">
        <f>+G27/11*0.75</f>
        <v>12</v>
      </c>
    </row>
    <row r="28" spans="1:9" x14ac:dyDescent="0.25">
      <c r="C28" s="26" t="s">
        <v>19</v>
      </c>
      <c r="D28" s="26"/>
      <c r="E28" s="26"/>
      <c r="F28" s="30"/>
      <c r="G28" s="35">
        <f>+G13-E23</f>
        <v>-953</v>
      </c>
    </row>
    <row r="29" spans="1:9" x14ac:dyDescent="0.25">
      <c r="C29" s="26" t="s">
        <v>20</v>
      </c>
      <c r="D29" s="26"/>
      <c r="E29" s="26"/>
      <c r="F29" s="27"/>
      <c r="G29" s="36">
        <f>+G14-F23</f>
        <v>535</v>
      </c>
      <c r="I29" s="33">
        <f>+G29/11*0.75</f>
        <v>36.477272727272727</v>
      </c>
    </row>
    <row r="30" spans="1:9" x14ac:dyDescent="0.25">
      <c r="C30" s="21" t="s">
        <v>29</v>
      </c>
      <c r="G30" s="35">
        <f>SUM(G26:G29)</f>
        <v>506.00000000000011</v>
      </c>
      <c r="I30" s="13">
        <f>SUM(I26:I29)</f>
        <v>48.477272727272727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2021-05-27T00:25:41Z</dcterms:modified>
</cp:coreProperties>
</file>