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ckup\June 19 Tax Return working papers\"/>
    </mc:Choice>
  </mc:AlternateContent>
  <xr:revisionPtr revIDLastSave="0" documentId="8_{6474C0E3-C22E-4A04-BB51-457B65477C37}" xr6:coauthVersionLast="45" xr6:coauthVersionMax="45" xr10:uidLastSave="{00000000-0000-0000-0000-000000000000}"/>
  <bookViews>
    <workbookView xWindow="870" yWindow="675" windowWidth="16455" windowHeight="19950" xr2:uid="{00000000-000D-0000-FFFF-FFFF00000000}"/>
  </bookViews>
  <sheets>
    <sheet name="contractnote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1" i="1" l="1"/>
  <c r="K29" i="1" l="1"/>
  <c r="J29" i="1"/>
  <c r="I27" i="1" l="1"/>
  <c r="I19" i="1"/>
  <c r="I17" i="1"/>
  <c r="I12" i="1"/>
  <c r="I11" i="1"/>
  <c r="I10" i="1" l="1"/>
  <c r="I9" i="1" l="1"/>
  <c r="I5" i="1"/>
  <c r="I6" i="1"/>
  <c r="I7" i="1"/>
  <c r="I8" i="1"/>
  <c r="I29" i="1" l="1"/>
</calcChain>
</file>

<file path=xl/sharedStrings.xml><?xml version="1.0" encoding="utf-8"?>
<sst xmlns="http://schemas.openxmlformats.org/spreadsheetml/2006/main" count="33" uniqueCount="32">
  <si>
    <t>QM Super Fund</t>
  </si>
  <si>
    <t>Opening Balance</t>
  </si>
  <si>
    <t>Quyen Tran Super - From employer Brenco</t>
  </si>
  <si>
    <t>Interest Received</t>
  </si>
  <si>
    <t>Quyen Tran Super - Salary Sacrifice</t>
  </si>
  <si>
    <t>Minh Lam Super - From own business Con-Bon</t>
  </si>
  <si>
    <t>end</t>
  </si>
  <si>
    <t>Loan Repayment 62 Clear River Boulevarde, Ashmore</t>
  </si>
  <si>
    <t>Rent Received 62 Clear River Boulevarde, Ashmore</t>
  </si>
  <si>
    <t>Rates 62 Clear River Boulevarde, Ashmore</t>
  </si>
  <si>
    <t>Bank Statement Reconcilation 1/7/18 - 30/6/19</t>
  </si>
  <si>
    <t>Rent Received 75 Bridge Mall, Ballarat</t>
  </si>
  <si>
    <t>Loan Repayment 75 Bridge Mall, Ballarat</t>
  </si>
  <si>
    <t>30/7/18 PAYG INCOME TAX INSTALMENT Apr-Jun 18</t>
  </si>
  <si>
    <t>29/10/18 PAYG INCOME TAX INSTALMENT July - Sept 18</t>
  </si>
  <si>
    <t>26/4/19 PAYG INCOME TAX INSTALMENT Jan-Mar  19</t>
  </si>
  <si>
    <t>25/2/19 PAYG INCOME TAX INSTALMENT Oct - Dec 18</t>
  </si>
  <si>
    <t>ASIC QM Super Holding &amp; 62 Clear River</t>
  </si>
  <si>
    <t>16/11/18 Purchased Property Deposit 75 Bridge Mall, Ballarat</t>
  </si>
  <si>
    <t>75 Bridge Mall Settlement</t>
  </si>
  <si>
    <t>75 Bridge Mall Loan Establishment fee Refund</t>
  </si>
  <si>
    <t>27/9/18 Insurance 62 Clear River Boulevarde, Ashmore</t>
  </si>
  <si>
    <t>Net</t>
  </si>
  <si>
    <t>GST</t>
  </si>
  <si>
    <t>18/2/19 75 Bridge Mall Loan Establishment Fee</t>
  </si>
  <si>
    <t>ATO Income Tax Refund 2018</t>
  </si>
  <si>
    <t>Liberty 75 Bridge Mall Loan Application &amp; Setup fee</t>
  </si>
  <si>
    <t>Bank Statement &amp; Trading Account Balance As at 30/6/19</t>
  </si>
  <si>
    <t>30/6/19 Prepare QM Super Fund Tax Return and Audit 30/6/18EFT</t>
  </si>
  <si>
    <t>12/12/18 75 Bridge Mall Valuation Fee</t>
  </si>
  <si>
    <t>Before GST Register</t>
  </si>
  <si>
    <t>20/3/19   75 Bridge Mall Solicitors Fee- Margaret extra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</si>
</sst>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4" fontId="16" fillId="0" borderId="0" xfId="0" applyNumberFormat="1" applyFont="1" applyBorder="1"/>
    <xf numFmtId="4" fontId="16" fillId="0" borderId="0" xfId="0" applyNumberFormat="1" applyFont="1"/>
    <xf numFmtId="4" fontId="0" fillId="0" borderId="0" xfId="0" applyNumberFormat="1"/>
    <xf numFmtId="4" fontId="18" fillId="0" borderId="0" xfId="0" applyNumberFormat="1" applyFont="1"/>
    <xf numFmtId="4" fontId="0" fillId="0" borderId="10" xfId="0" applyNumberFormat="1" applyBorder="1"/>
    <xf numFmtId="4" fontId="14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8"/>
  <sheetViews>
    <sheetView tabSelected="1" workbookViewId="0">
      <selection activeCell="K31" sqref="K31"/>
    </sheetView>
  </sheetViews>
  <sheetFormatPr defaultRowHeight="15" x14ac:dyDescent="0.25"/>
  <cols>
    <col min="1" max="3" width="10.7109375" bestFit="1" customWidth="1"/>
    <col min="8" max="9" width="11.85546875" bestFit="1" customWidth="1"/>
    <col min="10" max="10" width="10.140625" bestFit="1" customWidth="1"/>
    <col min="11" max="11" width="9.85546875" bestFit="1" customWidth="1"/>
    <col min="14" max="14" width="10.140625" bestFit="1" customWidth="1"/>
  </cols>
  <sheetData>
    <row r="1" spans="1:11" x14ac:dyDescent="0.25">
      <c r="E1" t="s">
        <v>0</v>
      </c>
    </row>
    <row r="2" spans="1:11" x14ac:dyDescent="0.25">
      <c r="D2" s="5" t="s">
        <v>10</v>
      </c>
    </row>
    <row r="3" spans="1:11" x14ac:dyDescent="0.25">
      <c r="J3" s="6" t="s">
        <v>22</v>
      </c>
      <c r="K3" s="6" t="s">
        <v>23</v>
      </c>
    </row>
    <row r="4" spans="1:11" x14ac:dyDescent="0.25">
      <c r="A4" t="s">
        <v>1</v>
      </c>
      <c r="I4" s="8">
        <v>263223.09000000003</v>
      </c>
      <c r="J4" s="9"/>
      <c r="K4" s="9"/>
    </row>
    <row r="5" spans="1:11" x14ac:dyDescent="0.25">
      <c r="A5" t="s">
        <v>2</v>
      </c>
      <c r="I5" s="9">
        <f>1049.33+1049.33+1049.33+1243.23+1243.23+1243.23+1243.23+1345.82+1345.82+1345.82+1345.82+1345.82+1345.82</f>
        <v>16195.829999999996</v>
      </c>
      <c r="J5" s="9"/>
      <c r="K5" s="9"/>
    </row>
    <row r="6" spans="1:11" s="2" customFormat="1" x14ac:dyDescent="0.25">
      <c r="A6" s="2" t="s">
        <v>4</v>
      </c>
      <c r="I6" s="9">
        <f>1034+1034+1034+935.49+935.49+935.49+935.49+935.49+935.49+935.49+935.49+935.49+935.49</f>
        <v>12456.899999999998</v>
      </c>
      <c r="J6" s="9"/>
      <c r="K6" s="9"/>
    </row>
    <row r="7" spans="1:11" x14ac:dyDescent="0.25">
      <c r="A7" s="2" t="s">
        <v>5</v>
      </c>
      <c r="I7" s="9">
        <f>2083+2083+2083+2083+2083+2083+2083+2083+2083+2083+2083+2083</f>
        <v>24996</v>
      </c>
      <c r="J7" s="9"/>
      <c r="K7" s="9"/>
    </row>
    <row r="8" spans="1:11" x14ac:dyDescent="0.25">
      <c r="A8" t="s">
        <v>3</v>
      </c>
      <c r="I8" s="9">
        <f>83.76+673.28+427.21+23.2</f>
        <v>1207.45</v>
      </c>
      <c r="J8" s="9"/>
      <c r="K8" s="9"/>
    </row>
    <row r="9" spans="1:11" s="5" customFormat="1" x14ac:dyDescent="0.25">
      <c r="A9" s="5" t="s">
        <v>8</v>
      </c>
      <c r="I9" s="9">
        <f>1571.99+1809.08+2479.57+1818.31+1176.2+1809.08+2033.68+1811.3+2261.35+1809.08+1595.03+1809.08</f>
        <v>21983.75</v>
      </c>
      <c r="J9" s="9"/>
      <c r="K9" s="9"/>
    </row>
    <row r="10" spans="1:11" s="5" customFormat="1" x14ac:dyDescent="0.25">
      <c r="A10" s="5" t="s">
        <v>11</v>
      </c>
      <c r="I10" s="9">
        <f>5619.23+5487.53+5247.27+5598+6250.4</f>
        <v>28202.43</v>
      </c>
      <c r="J10" s="9"/>
      <c r="K10" s="9"/>
    </row>
    <row r="11" spans="1:11" s="5" customFormat="1" x14ac:dyDescent="0.25">
      <c r="A11" s="5" t="s">
        <v>7</v>
      </c>
      <c r="I11" s="9">
        <f>-2512.33-2512.33-2537.66-2537.66-2537.66-2537.66-2537.66-2537.66-2537.66-2537.66-2537.66-2537.66</f>
        <v>-30401.26</v>
      </c>
      <c r="J11" s="9"/>
      <c r="K11" s="9"/>
    </row>
    <row r="12" spans="1:11" s="5" customFormat="1" x14ac:dyDescent="0.25">
      <c r="A12" s="5" t="s">
        <v>12</v>
      </c>
      <c r="I12" s="9">
        <f>-3703.16-3703.16-3703.16</f>
        <v>-11109.48</v>
      </c>
      <c r="J12" s="9"/>
      <c r="K12" s="9"/>
    </row>
    <row r="13" spans="1:11" s="5" customFormat="1" x14ac:dyDescent="0.25">
      <c r="A13" s="5" t="s">
        <v>13</v>
      </c>
      <c r="B13" s="4"/>
      <c r="C13" s="4"/>
      <c r="D13" s="4"/>
      <c r="E13" s="4"/>
      <c r="F13" s="4"/>
      <c r="G13" s="4"/>
      <c r="H13" s="4"/>
      <c r="I13" s="10">
        <v>-4305</v>
      </c>
      <c r="J13" s="9"/>
      <c r="K13" s="9"/>
    </row>
    <row r="14" spans="1:11" s="5" customFormat="1" x14ac:dyDescent="0.25">
      <c r="A14" s="5" t="s">
        <v>14</v>
      </c>
      <c r="B14"/>
      <c r="C14"/>
      <c r="D14"/>
      <c r="E14"/>
      <c r="F14"/>
      <c r="G14"/>
      <c r="H14"/>
      <c r="I14" s="10">
        <v>-1796</v>
      </c>
      <c r="J14" s="9"/>
      <c r="K14" s="9"/>
    </row>
    <row r="15" spans="1:11" s="5" customFormat="1" x14ac:dyDescent="0.25">
      <c r="A15" s="5" t="s">
        <v>16</v>
      </c>
      <c r="B15"/>
      <c r="C15"/>
      <c r="D15"/>
      <c r="E15"/>
      <c r="F15"/>
      <c r="G15"/>
      <c r="H15"/>
      <c r="I15" s="9">
        <v>-1796</v>
      </c>
      <c r="J15" s="9"/>
      <c r="K15" s="9"/>
    </row>
    <row r="16" spans="1:11" s="5" customFormat="1" x14ac:dyDescent="0.25">
      <c r="A16" s="5" t="s">
        <v>15</v>
      </c>
      <c r="B16"/>
      <c r="C16"/>
      <c r="D16"/>
      <c r="E16"/>
      <c r="F16"/>
      <c r="G16"/>
      <c r="H16"/>
      <c r="I16" s="9">
        <v>-1796</v>
      </c>
      <c r="J16" s="9"/>
      <c r="K16" s="9"/>
    </row>
    <row r="17" spans="1:12" s="5" customFormat="1" x14ac:dyDescent="0.25">
      <c r="A17" s="5" t="s">
        <v>9</v>
      </c>
      <c r="I17" s="9">
        <f>-898.72-898.72</f>
        <v>-1797.44</v>
      </c>
      <c r="J17" s="9"/>
      <c r="K17" s="9"/>
    </row>
    <row r="18" spans="1:12" s="5" customFormat="1" x14ac:dyDescent="0.25">
      <c r="A18" s="5" t="s">
        <v>21</v>
      </c>
      <c r="I18" s="9">
        <v>-1218.6400000000001</v>
      </c>
      <c r="J18" s="9">
        <v>1117</v>
      </c>
      <c r="K18" s="9">
        <v>101.64</v>
      </c>
      <c r="L18" s="5" t="s">
        <v>30</v>
      </c>
    </row>
    <row r="19" spans="1:12" s="5" customFormat="1" x14ac:dyDescent="0.25">
      <c r="A19" s="5" t="s">
        <v>17</v>
      </c>
      <c r="I19" s="9">
        <f>-53-263</f>
        <v>-316</v>
      </c>
      <c r="J19" s="9"/>
      <c r="K19" s="9"/>
    </row>
    <row r="20" spans="1:12" s="5" customFormat="1" x14ac:dyDescent="0.25">
      <c r="A20" s="5" t="s">
        <v>18</v>
      </c>
      <c r="I20" s="9">
        <v>-82500</v>
      </c>
      <c r="J20" s="9"/>
      <c r="K20" s="9"/>
    </row>
    <row r="21" spans="1:12" x14ac:dyDescent="0.25">
      <c r="A21" t="s">
        <v>29</v>
      </c>
      <c r="I21" s="9">
        <v>-1320</v>
      </c>
      <c r="J21" s="9">
        <v>1200</v>
      </c>
      <c r="K21" s="9">
        <v>120</v>
      </c>
      <c r="L21" s="5" t="s">
        <v>30</v>
      </c>
    </row>
    <row r="22" spans="1:12" s="5" customFormat="1" x14ac:dyDescent="0.25">
      <c r="A22" s="1">
        <v>43451</v>
      </c>
      <c r="B22" s="5" t="s">
        <v>26</v>
      </c>
      <c r="I22" s="9">
        <v>-1040</v>
      </c>
      <c r="J22" s="9"/>
      <c r="K22" s="9"/>
    </row>
    <row r="23" spans="1:12" s="5" customFormat="1" x14ac:dyDescent="0.25">
      <c r="A23" s="5" t="s">
        <v>24</v>
      </c>
      <c r="I23" s="9">
        <v>-3080</v>
      </c>
      <c r="J23" s="9">
        <v>2800</v>
      </c>
      <c r="K23" s="12">
        <v>280</v>
      </c>
    </row>
    <row r="24" spans="1:12" s="4" customFormat="1" x14ac:dyDescent="0.25">
      <c r="A24" s="4" t="s">
        <v>19</v>
      </c>
      <c r="I24" s="9">
        <v>-190000</v>
      </c>
      <c r="J24" s="9"/>
      <c r="K24" s="12"/>
    </row>
    <row r="25" spans="1:12" s="5" customFormat="1" x14ac:dyDescent="0.25">
      <c r="A25" s="5" t="s">
        <v>31</v>
      </c>
      <c r="I25" s="9">
        <v>-330</v>
      </c>
      <c r="J25" s="9">
        <v>300</v>
      </c>
      <c r="K25" s="12">
        <v>30</v>
      </c>
    </row>
    <row r="26" spans="1:12" s="5" customFormat="1" x14ac:dyDescent="0.25">
      <c r="A26" s="5" t="s">
        <v>28</v>
      </c>
      <c r="B26" s="4"/>
      <c r="C26" s="4"/>
      <c r="D26" s="4"/>
      <c r="E26" s="4"/>
      <c r="F26" s="4"/>
      <c r="G26" s="4"/>
      <c r="H26" s="4"/>
      <c r="I26" s="9">
        <v>-2299</v>
      </c>
      <c r="J26" s="9">
        <v>2090</v>
      </c>
      <c r="K26" s="12">
        <v>209</v>
      </c>
    </row>
    <row r="27" spans="1:12" s="5" customFormat="1" x14ac:dyDescent="0.25">
      <c r="A27" s="5" t="s">
        <v>20</v>
      </c>
      <c r="I27" s="9">
        <f>495+1600</f>
        <v>2095</v>
      </c>
      <c r="J27" s="9"/>
      <c r="K27" s="9"/>
    </row>
    <row r="28" spans="1:12" s="5" customFormat="1" x14ac:dyDescent="0.25">
      <c r="A28" s="1">
        <v>43627</v>
      </c>
      <c r="B28" s="5" t="s">
        <v>25</v>
      </c>
      <c r="I28" s="9">
        <v>3498.73</v>
      </c>
      <c r="J28" s="9"/>
      <c r="K28" s="9"/>
    </row>
    <row r="29" spans="1:12" s="5" customFormat="1" ht="15.75" thickBot="1" x14ac:dyDescent="0.3">
      <c r="A29" s="5" t="s">
        <v>27</v>
      </c>
      <c r="B29"/>
      <c r="C29"/>
      <c r="D29"/>
      <c r="E29"/>
      <c r="I29" s="11">
        <f>SUM(I4:I28)</f>
        <v>38754.360000000066</v>
      </c>
      <c r="J29" s="11">
        <f>SUM(J4:J28)</f>
        <v>7507</v>
      </c>
      <c r="K29" s="11">
        <f>SUM(K4:K28)</f>
        <v>740.64</v>
      </c>
    </row>
    <row r="30" spans="1:12" s="4" customFormat="1" ht="15.75" thickTop="1" x14ac:dyDescent="0.25">
      <c r="B30"/>
      <c r="C30"/>
      <c r="D30"/>
      <c r="E30"/>
      <c r="F30"/>
      <c r="G30"/>
      <c r="H30"/>
      <c r="I30" s="3"/>
    </row>
    <row r="31" spans="1:12" x14ac:dyDescent="0.25">
      <c r="B31" s="5"/>
      <c r="C31" s="5"/>
      <c r="D31" s="5"/>
      <c r="E31" s="5"/>
      <c r="F31" s="5"/>
      <c r="G31" s="5"/>
      <c r="H31" s="5"/>
      <c r="I31" s="3"/>
      <c r="K31" s="12">
        <f>SUM(K23:K26)</f>
        <v>519</v>
      </c>
    </row>
    <row r="33" spans="1:14" x14ac:dyDescent="0.25">
      <c r="A33" s="5"/>
    </row>
    <row r="34" spans="1:14" s="4" customFormat="1" x14ac:dyDescent="0.25">
      <c r="A34" s="5"/>
      <c r="I34" s="3"/>
    </row>
    <row r="35" spans="1:14" s="5" customFormat="1" x14ac:dyDescent="0.25">
      <c r="I35" s="3"/>
    </row>
    <row r="36" spans="1:14" s="5" customFormat="1" x14ac:dyDescent="0.25">
      <c r="I36" s="3"/>
    </row>
    <row r="37" spans="1:14" s="5" customFormat="1" x14ac:dyDescent="0.25">
      <c r="I37" s="3"/>
    </row>
    <row r="38" spans="1:14" s="5" customFormat="1" x14ac:dyDescent="0.25">
      <c r="I38" s="3"/>
    </row>
    <row r="39" spans="1:14" s="5" customFormat="1" x14ac:dyDescent="0.25">
      <c r="I39" s="3"/>
    </row>
    <row r="40" spans="1:14" s="5" customFormat="1" x14ac:dyDescent="0.25">
      <c r="I40" s="3"/>
    </row>
    <row r="41" spans="1:14" s="5" customFormat="1" x14ac:dyDescent="0.25">
      <c r="I41" s="3"/>
    </row>
    <row r="42" spans="1:14" s="5" customFormat="1" x14ac:dyDescent="0.25"/>
    <row r="43" spans="1:14" s="5" customFormat="1" x14ac:dyDescent="0.25">
      <c r="I43" s="3"/>
    </row>
    <row r="44" spans="1:14" s="5" customFormat="1" x14ac:dyDescent="0.25">
      <c r="K44" s="3"/>
      <c r="N44" s="3"/>
    </row>
    <row r="45" spans="1:14" s="5" customFormat="1" x14ac:dyDescent="0.25"/>
    <row r="46" spans="1:14" s="5" customFormat="1" x14ac:dyDescent="0.25"/>
    <row r="47" spans="1:14" x14ac:dyDescent="0.25">
      <c r="I47" s="7"/>
    </row>
    <row r="49" spans="2:8" x14ac:dyDescent="0.25">
      <c r="H49" s="3"/>
    </row>
    <row r="51" spans="2:8" x14ac:dyDescent="0.25">
      <c r="B51" s="1"/>
      <c r="H51" s="3"/>
    </row>
    <row r="52" spans="2:8" x14ac:dyDescent="0.25">
      <c r="B52" s="1"/>
    </row>
    <row r="53" spans="2:8" x14ac:dyDescent="0.25">
      <c r="B53" s="1"/>
    </row>
    <row r="54" spans="2:8" x14ac:dyDescent="0.25">
      <c r="B54" s="1"/>
    </row>
    <row r="55" spans="2:8" x14ac:dyDescent="0.25">
      <c r="B55" s="1"/>
    </row>
    <row r="56" spans="2:8" x14ac:dyDescent="0.25">
      <c r="B56" s="1"/>
    </row>
    <row r="57" spans="2:8" x14ac:dyDescent="0.25">
      <c r="B57" s="1"/>
    </row>
    <row r="58" spans="2:8" x14ac:dyDescent="0.25">
      <c r="B58" s="1"/>
    </row>
    <row r="59" spans="2:8" x14ac:dyDescent="0.25">
      <c r="B59" s="1"/>
    </row>
    <row r="60" spans="2:8" x14ac:dyDescent="0.25">
      <c r="B60" s="1"/>
    </row>
    <row r="61" spans="2:8" x14ac:dyDescent="0.25">
      <c r="B61" s="1"/>
    </row>
    <row r="62" spans="2:8" x14ac:dyDescent="0.25">
      <c r="B62" s="1"/>
    </row>
    <row r="63" spans="2:8" x14ac:dyDescent="0.25">
      <c r="B63" s="1"/>
    </row>
    <row r="64" spans="2:8" x14ac:dyDescent="0.25">
      <c r="B64" s="1"/>
    </row>
    <row r="65" spans="1:2" x14ac:dyDescent="0.25">
      <c r="B65" s="1"/>
    </row>
    <row r="66" spans="1:2" x14ac:dyDescent="0.25">
      <c r="B66" s="1"/>
    </row>
    <row r="67" spans="1:2" x14ac:dyDescent="0.25">
      <c r="A67" s="4" t="s">
        <v>6</v>
      </c>
      <c r="B67" s="1"/>
    </row>
    <row r="68" spans="1:2" x14ac:dyDescent="0.25">
      <c r="B68" s="1"/>
    </row>
    <row r="69" spans="1:2" x14ac:dyDescent="0.25">
      <c r="B69" s="1"/>
    </row>
    <row r="70" spans="1:2" x14ac:dyDescent="0.25">
      <c r="B70" s="1"/>
    </row>
    <row r="71" spans="1:2" x14ac:dyDescent="0.25">
      <c r="B71" s="1"/>
    </row>
    <row r="72" spans="1:2" x14ac:dyDescent="0.25">
      <c r="B72" s="1"/>
    </row>
    <row r="73" spans="1:2" x14ac:dyDescent="0.25">
      <c r="B73" s="1"/>
    </row>
    <row r="74" spans="1:2" x14ac:dyDescent="0.25">
      <c r="B74" s="1"/>
    </row>
    <row r="75" spans="1:2" x14ac:dyDescent="0.25">
      <c r="B75" s="1"/>
    </row>
    <row r="76" spans="1:2" x14ac:dyDescent="0.25">
      <c r="B76" s="1"/>
    </row>
    <row r="77" spans="1:2" x14ac:dyDescent="0.25">
      <c r="B77" s="1"/>
    </row>
    <row r="78" spans="1:2" x14ac:dyDescent="0.25">
      <c r="B78" s="1"/>
    </row>
    <row r="79" spans="1:2" x14ac:dyDescent="0.25">
      <c r="B79" s="1"/>
    </row>
    <row r="80" spans="1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  <row r="159" spans="2:2" x14ac:dyDescent="0.25">
      <c r="B159" s="1"/>
    </row>
    <row r="160" spans="2:2" x14ac:dyDescent="0.25">
      <c r="B160" s="1"/>
    </row>
    <row r="161" spans="2:2" x14ac:dyDescent="0.25">
      <c r="B161" s="1"/>
    </row>
    <row r="162" spans="2:2" x14ac:dyDescent="0.25">
      <c r="B162" s="1"/>
    </row>
    <row r="163" spans="2:2" x14ac:dyDescent="0.25">
      <c r="B163" s="1"/>
    </row>
    <row r="164" spans="2:2" x14ac:dyDescent="0.25">
      <c r="B164" s="1"/>
    </row>
    <row r="165" spans="2:2" x14ac:dyDescent="0.25">
      <c r="B165" s="1"/>
    </row>
    <row r="166" spans="2:2" x14ac:dyDescent="0.25">
      <c r="B166" s="1"/>
    </row>
    <row r="167" spans="2:2" x14ac:dyDescent="0.25">
      <c r="B167" s="1"/>
    </row>
    <row r="168" spans="2:2" x14ac:dyDescent="0.25">
      <c r="B168" s="1"/>
    </row>
    <row r="169" spans="2:2" x14ac:dyDescent="0.25">
      <c r="B169" s="1"/>
    </row>
    <row r="170" spans="2:2" x14ac:dyDescent="0.25">
      <c r="B170" s="1"/>
    </row>
    <row r="171" spans="2:2" x14ac:dyDescent="0.25">
      <c r="B171" s="1"/>
    </row>
    <row r="172" spans="2:2" x14ac:dyDescent="0.25">
      <c r="B172" s="1"/>
    </row>
    <row r="173" spans="2:2" x14ac:dyDescent="0.25">
      <c r="B173" s="1"/>
    </row>
    <row r="174" spans="2:2" x14ac:dyDescent="0.25">
      <c r="B174" s="1"/>
    </row>
    <row r="175" spans="2:2" x14ac:dyDescent="0.25">
      <c r="B175" s="1"/>
    </row>
    <row r="176" spans="2:2" x14ac:dyDescent="0.25">
      <c r="B176" s="1"/>
    </row>
    <row r="177" spans="2:2" x14ac:dyDescent="0.25">
      <c r="B177" s="1"/>
    </row>
    <row r="178" spans="2:2" x14ac:dyDescent="0.25">
      <c r="B178" s="1"/>
    </row>
    <row r="179" spans="2:2" x14ac:dyDescent="0.25">
      <c r="B179" s="1"/>
    </row>
    <row r="180" spans="2:2" x14ac:dyDescent="0.25">
      <c r="B180" s="1"/>
    </row>
    <row r="181" spans="2:2" x14ac:dyDescent="0.25">
      <c r="B181" s="1"/>
    </row>
    <row r="182" spans="2:2" x14ac:dyDescent="0.25">
      <c r="B182" s="1"/>
    </row>
    <row r="183" spans="2:2" x14ac:dyDescent="0.25">
      <c r="B183" s="1"/>
    </row>
    <row r="184" spans="2:2" x14ac:dyDescent="0.25">
      <c r="B184" s="1"/>
    </row>
    <row r="185" spans="2:2" x14ac:dyDescent="0.25">
      <c r="B185" s="1"/>
    </row>
    <row r="186" spans="2:2" x14ac:dyDescent="0.25">
      <c r="B186" s="1"/>
    </row>
    <row r="187" spans="2:2" x14ac:dyDescent="0.25">
      <c r="B187" s="1"/>
    </row>
    <row r="188" spans="2:2" x14ac:dyDescent="0.25">
      <c r="B188" s="1"/>
    </row>
    <row r="189" spans="2:2" x14ac:dyDescent="0.25">
      <c r="B189" s="1"/>
    </row>
    <row r="190" spans="2:2" x14ac:dyDescent="0.25">
      <c r="B190" s="1"/>
    </row>
    <row r="191" spans="2:2" x14ac:dyDescent="0.25">
      <c r="B191" s="1"/>
    </row>
    <row r="192" spans="2:2" x14ac:dyDescent="0.25">
      <c r="B192" s="1"/>
    </row>
    <row r="193" spans="2:2" x14ac:dyDescent="0.25">
      <c r="B193" s="1"/>
    </row>
    <row r="194" spans="2:2" x14ac:dyDescent="0.25">
      <c r="B194" s="1"/>
    </row>
    <row r="195" spans="2:2" x14ac:dyDescent="0.25">
      <c r="B195" s="1"/>
    </row>
    <row r="196" spans="2:2" x14ac:dyDescent="0.25">
      <c r="B196" s="1"/>
    </row>
    <row r="197" spans="2:2" x14ac:dyDescent="0.25">
      <c r="B197" s="1"/>
    </row>
    <row r="198" spans="2:2" x14ac:dyDescent="0.25">
      <c r="B198" s="1"/>
    </row>
    <row r="199" spans="2:2" x14ac:dyDescent="0.25">
      <c r="B199" s="1"/>
    </row>
    <row r="200" spans="2:2" x14ac:dyDescent="0.25">
      <c r="B200" s="1"/>
    </row>
    <row r="201" spans="2:2" x14ac:dyDescent="0.25">
      <c r="B201" s="1"/>
    </row>
    <row r="202" spans="2:2" x14ac:dyDescent="0.25">
      <c r="B202" s="1"/>
    </row>
    <row r="203" spans="2:2" x14ac:dyDescent="0.25">
      <c r="B203" s="1"/>
    </row>
    <row r="204" spans="2:2" x14ac:dyDescent="0.25">
      <c r="B204" s="1"/>
    </row>
    <row r="205" spans="2:2" x14ac:dyDescent="0.25">
      <c r="B205" s="1"/>
    </row>
    <row r="206" spans="2:2" x14ac:dyDescent="0.25">
      <c r="B206" s="1"/>
    </row>
    <row r="207" spans="2:2" x14ac:dyDescent="0.25">
      <c r="B207" s="1"/>
    </row>
    <row r="208" spans="2:2" x14ac:dyDescent="0.25">
      <c r="B208" s="1"/>
    </row>
  </sheetData>
  <printOptions gridLines="1"/>
  <pageMargins left="0.51181102362204722" right="0.51181102362204722" top="0.39370078740157483" bottom="0.39370078740157483" header="0.11811023622047245" footer="0.1181102362204724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contractnote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Quyen</dc:creator>
  <cp:lastModifiedBy>Quyen Tran</cp:lastModifiedBy>
  <cp:lastPrinted>2019-05-04T05:57:38Z</cp:lastPrinted>
  <dcterms:created xsi:type="dcterms:W3CDTF">2010-02-09T04:09:04Z</dcterms:created>
  <dcterms:modified xsi:type="dcterms:W3CDTF">2020-02-28T11:21:15Z</dcterms:modified>
</cp:coreProperties>
</file>