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dct-svp-wfl01\n.lea$\My Documents\Corporate\"/>
    </mc:Choice>
  </mc:AlternateContent>
  <xr:revisionPtr revIDLastSave="0" documentId="13_ncr:1_{01C305C3-ACF2-4125-8CE5-C29155BAFFC2}" xr6:coauthVersionLast="46" xr6:coauthVersionMax="46" xr10:uidLastSave="{00000000-0000-0000-0000-000000000000}"/>
  <bookViews>
    <workbookView xWindow="57490" yWindow="-10990" windowWidth="38620" windowHeight="21220" xr2:uid="{CBEAE226-342F-4680-A3FE-0B880C771510}"/>
  </bookViews>
  <sheets>
    <sheet name="Investors By Uni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F9" i="1"/>
  <c r="K2" i="1"/>
  <c r="K4" i="1" s="1"/>
  <c r="H7" i="1" s="1"/>
  <c r="H6" i="1" l="1"/>
  <c r="H5" i="1"/>
  <c r="H4" i="1"/>
  <c r="H2" i="1"/>
  <c r="H3" i="1"/>
  <c r="H9" i="1" l="1"/>
</calcChain>
</file>

<file path=xl/sharedStrings.xml><?xml version="1.0" encoding="utf-8"?>
<sst xmlns="http://schemas.openxmlformats.org/spreadsheetml/2006/main" count="41" uniqueCount="21">
  <si>
    <t>Investor ID</t>
  </si>
  <si>
    <t>Account Name</t>
  </si>
  <si>
    <t>Fund</t>
  </si>
  <si>
    <t>Class</t>
  </si>
  <si>
    <t>Classification</t>
  </si>
  <si>
    <t>Units</t>
  </si>
  <si>
    <t>Distribution Preference</t>
  </si>
  <si>
    <t>PA Ryan Pension Fund</t>
  </si>
  <si>
    <t>Trilogy Group Holdings Trust</t>
  </si>
  <si>
    <t>Trilogy Group Holdings Trust\Trilogy Group Holdings Trust Mid Price</t>
  </si>
  <si>
    <t>Ordinary</t>
  </si>
  <si>
    <t>EFT</t>
  </si>
  <si>
    <t>Justin Smart &amp; Darlene Smart &lt;Clarebrook Superannuation Fund&gt;</t>
  </si>
  <si>
    <t>RJ146 Pty Ltd</t>
  </si>
  <si>
    <t>The Smart Guardian Pty Ltd &lt;Clarebrook Family Trust No 2&gt;</t>
  </si>
  <si>
    <t>Dranlex Pty Ltd &lt;Ryan Family Trust&gt;</t>
  </si>
  <si>
    <t>JCB Pension Pty Ltd &lt;JCB Pension Fund&gt;</t>
  </si>
  <si>
    <t>Valuation</t>
  </si>
  <si>
    <t>Value per unit</t>
  </si>
  <si>
    <t>Total Units Value</t>
  </si>
  <si>
    <t>Total Units Issued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</si>
</sst>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/>
    </xf>
    <xf numFmtId="43" fontId="0" fillId="0" borderId="0" xfId="1" applyFont="1"/>
    <xf numFmtId="43" fontId="0" fillId="0" borderId="0" xfId="0" applyNumberFormat="1"/>
    <xf numFmtId="0" fontId="2" fillId="0" borderId="0" xfId="0" applyFont="1"/>
    <xf numFmtId="43" fontId="2" fillId="0" borderId="1" xfId="0" applyNumberFormat="1" applyFont="1" applyBorder="1"/>
    <xf numFmtId="0" fontId="2" fillId="0" borderId="2" xfId="0" applyFont="1" applyBorder="1"/>
    <xf numFmtId="44" fontId="2" fillId="0" borderId="3" xfId="2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44" fontId="2" fillId="0" borderId="7" xfId="2" applyFont="1" applyBorder="1"/>
    <xf numFmtId="43" fontId="2" fillId="0" borderId="7" xfId="1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B2E8E-E17C-425B-9037-3F45E593DCDA}">
  <dimension ref="A1:L9"/>
  <sheetViews>
    <sheetView tabSelected="1" workbookViewId="0">
      <selection activeCell="L24" sqref="L24"/>
    </sheetView>
  </sheetViews>
  <sheetFormatPr defaultRowHeight="15" x14ac:dyDescent="0.25"/>
  <cols>
    <col min="1" max="1" width="11.42578125" bestFit="1" customWidth="1"/>
    <col min="2" max="2" width="59.85546875" bestFit="1" customWidth="1"/>
    <col min="3" max="3" width="26.42578125" bestFit="1" customWidth="1"/>
    <col min="4" max="4" width="62" bestFit="1" customWidth="1"/>
    <col min="5" max="5" width="12.7109375" customWidth="1"/>
    <col min="6" max="6" width="15.42578125" bestFit="1" customWidth="1"/>
    <col min="7" max="7" width="22.28515625" bestFit="1" customWidth="1"/>
    <col min="8" max="8" width="16.28515625" bestFit="1" customWidth="1"/>
    <col min="11" max="11" width="15.5703125" bestFit="1" customWidth="1"/>
    <col min="12" max="12" width="18.140625" customWidth="1"/>
  </cols>
  <sheetData>
    <row r="1" spans="1:12" ht="15.75" thickBot="1" x14ac:dyDescent="0.3">
      <c r="A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4" t="s">
        <v>19</v>
      </c>
    </row>
    <row r="2" spans="1:12" x14ac:dyDescent="0.25">
      <c r="A2">
        <v>2000010129</v>
      </c>
      <c r="B2" t="s">
        <v>7</v>
      </c>
      <c r="C2" t="s">
        <v>8</v>
      </c>
      <c r="D2" t="s">
        <v>9</v>
      </c>
      <c r="E2" t="s">
        <v>10</v>
      </c>
      <c r="F2" s="2">
        <v>7007594.29</v>
      </c>
      <c r="G2" t="s">
        <v>11</v>
      </c>
      <c r="H2" s="3">
        <f t="shared" ref="H2:H7" si="0">F2*$K$4</f>
        <v>1127000.0008041277</v>
      </c>
      <c r="K2" s="5">
        <f>SUM(F2:F7)</f>
        <v>70075942.849999994</v>
      </c>
      <c r="L2" s="6" t="s">
        <v>20</v>
      </c>
    </row>
    <row r="3" spans="1:12" x14ac:dyDescent="0.25">
      <c r="A3">
        <v>2000097756</v>
      </c>
      <c r="B3" t="s">
        <v>12</v>
      </c>
      <c r="C3" t="s">
        <v>8</v>
      </c>
      <c r="D3" t="s">
        <v>9</v>
      </c>
      <c r="E3" t="s">
        <v>10</v>
      </c>
      <c r="F3" s="2">
        <v>3823506.92</v>
      </c>
      <c r="G3" t="s">
        <v>11</v>
      </c>
      <c r="H3" s="3">
        <f t="shared" si="0"/>
        <v>614917.49145120499</v>
      </c>
      <c r="K3" s="7">
        <f>16100000*0.7</f>
        <v>11270000</v>
      </c>
      <c r="L3" s="8" t="s">
        <v>17</v>
      </c>
    </row>
    <row r="4" spans="1:12" ht="15.75" thickBot="1" x14ac:dyDescent="0.3">
      <c r="A4">
        <v>2000098251</v>
      </c>
      <c r="B4" t="s">
        <v>13</v>
      </c>
      <c r="C4" t="s">
        <v>8</v>
      </c>
      <c r="D4" t="s">
        <v>9</v>
      </c>
      <c r="E4" t="s">
        <v>10</v>
      </c>
      <c r="F4" s="2">
        <v>31534174.280000001</v>
      </c>
      <c r="G4" t="s">
        <v>11</v>
      </c>
      <c r="H4" s="3">
        <f t="shared" si="0"/>
        <v>5071499.9995979369</v>
      </c>
      <c r="K4" s="9">
        <f>K3/K2</f>
        <v>0.16082552073717837</v>
      </c>
      <c r="L4" s="10" t="s">
        <v>18</v>
      </c>
    </row>
    <row r="5" spans="1:12" x14ac:dyDescent="0.25">
      <c r="A5">
        <v>2000098253</v>
      </c>
      <c r="B5" t="s">
        <v>14</v>
      </c>
      <c r="C5" t="s">
        <v>8</v>
      </c>
      <c r="D5" t="s">
        <v>9</v>
      </c>
      <c r="E5" t="s">
        <v>10</v>
      </c>
      <c r="F5" s="2">
        <v>3184087.36</v>
      </c>
      <c r="G5" t="s">
        <v>11</v>
      </c>
      <c r="H5" s="3">
        <f t="shared" si="0"/>
        <v>512082.50774466753</v>
      </c>
    </row>
    <row r="6" spans="1:12" x14ac:dyDescent="0.25">
      <c r="A6">
        <v>2000098259</v>
      </c>
      <c r="B6" t="s">
        <v>15</v>
      </c>
      <c r="C6" t="s">
        <v>8</v>
      </c>
      <c r="D6" t="s">
        <v>9</v>
      </c>
      <c r="E6" t="s">
        <v>10</v>
      </c>
      <c r="F6" s="2">
        <v>7007594.29</v>
      </c>
      <c r="G6" t="s">
        <v>11</v>
      </c>
      <c r="H6" s="3">
        <f t="shared" si="0"/>
        <v>1127000.0008041277</v>
      </c>
    </row>
    <row r="7" spans="1:12" x14ac:dyDescent="0.25">
      <c r="A7">
        <v>2000098352</v>
      </c>
      <c r="B7" t="s">
        <v>16</v>
      </c>
      <c r="C7" t="s">
        <v>8</v>
      </c>
      <c r="D7" t="s">
        <v>9</v>
      </c>
      <c r="E7" t="s">
        <v>10</v>
      </c>
      <c r="F7" s="2">
        <v>17518985.710000001</v>
      </c>
      <c r="G7" t="s">
        <v>11</v>
      </c>
      <c r="H7" s="3">
        <f t="shared" si="0"/>
        <v>2817499.9995979369</v>
      </c>
    </row>
    <row r="9" spans="1:12" ht="15.75" thickBot="1" x14ac:dyDescent="0.3">
      <c r="F9" s="12">
        <f>SUM(F2:F7)</f>
        <v>70075942.849999994</v>
      </c>
      <c r="H9" s="11">
        <f>SUM(H2:H7)</f>
        <v>11270000.000000002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Investors By Units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Nadia Lea</dc:creator>
  <cp:lastModifiedBy>Nadia Lea</cp:lastModifiedBy>
  <dcterms:created xsi:type="dcterms:W3CDTF">2021-02-22T06:09:01Z</dcterms:created>
  <dcterms:modified xsi:type="dcterms:W3CDTF">2021-02-22T22:36:02Z</dcterms:modified>
</cp:coreProperties>
</file>