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HAMMOND SUPER FUND\WORKPAPERS - HAMMOND SUPERANNUATION FUND\2022\"/>
    </mc:Choice>
  </mc:AlternateContent>
  <xr:revisionPtr revIDLastSave="0" documentId="13_ncr:1_{532B478A-E5EE-48E9-845B-67FCCEB76885}" xr6:coauthVersionLast="47" xr6:coauthVersionMax="47" xr10:uidLastSave="{00000000-0000-0000-0000-000000000000}"/>
  <bookViews>
    <workbookView xWindow="29625" yWindow="-225" windowWidth="28095" windowHeight="164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3" i="1" l="1"/>
  <c r="D34" i="1"/>
  <c r="J33" i="1" l="1"/>
  <c r="I29" i="1"/>
  <c r="I31" i="1"/>
  <c r="D8" i="1"/>
  <c r="D7" i="1"/>
  <c r="B4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0" i="1"/>
  <c r="J31" i="1"/>
  <c r="E36" i="1" l="1"/>
  <c r="F36" i="1" l="1"/>
  <c r="G36" i="1"/>
</calcChain>
</file>

<file path=xl/sharedStrings.xml><?xml version="1.0" encoding="utf-8"?>
<sst xmlns="http://schemas.openxmlformats.org/spreadsheetml/2006/main" count="31" uniqueCount="20">
  <si>
    <t>Trust Distributions</t>
  </si>
  <si>
    <t>Schroders</t>
  </si>
  <si>
    <t>Foreign tax</t>
  </si>
  <si>
    <t>Imputation</t>
  </si>
  <si>
    <t>Dividends</t>
  </si>
  <si>
    <t>Sydney Airports</t>
  </si>
  <si>
    <t>Macquarie</t>
  </si>
  <si>
    <t>QBE</t>
  </si>
  <si>
    <t>Worley Parsons</t>
  </si>
  <si>
    <t>Woolworths</t>
  </si>
  <si>
    <t>Westpac</t>
  </si>
  <si>
    <t>NAB</t>
  </si>
  <si>
    <t>BHP</t>
  </si>
  <si>
    <t>Vanguard</t>
  </si>
  <si>
    <t>Unfranked</t>
  </si>
  <si>
    <t>Franked</t>
  </si>
  <si>
    <t>South32</t>
  </si>
  <si>
    <t>WHT</t>
  </si>
  <si>
    <t>Endeavour Group</t>
  </si>
  <si>
    <t>Virgin Money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</si>
</sst>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42"/>
  <sheetViews>
    <sheetView tabSelected="1" topLeftCell="A5" workbookViewId="0">
      <selection activeCell="R31" sqref="R31"/>
    </sheetView>
  </sheetViews>
  <sheetFormatPr defaultRowHeight="14.4" x14ac:dyDescent="0.3"/>
  <cols>
    <col min="1" max="1" width="24.6640625" customWidth="1"/>
    <col min="2" max="2" width="10.6640625" bestFit="1" customWidth="1"/>
    <col min="3" max="5" width="10.88671875" style="2" customWidth="1"/>
    <col min="6" max="6" width="14.33203125" style="2" customWidth="1"/>
    <col min="7" max="7" width="9.109375" style="2"/>
    <col min="9" max="9" width="9.109375" style="2"/>
  </cols>
  <sheetData>
    <row r="4" spans="1:9" x14ac:dyDescent="0.3">
      <c r="A4" s="3" t="s">
        <v>0</v>
      </c>
    </row>
    <row r="6" spans="1:9" x14ac:dyDescent="0.3">
      <c r="C6" s="2" t="s">
        <v>15</v>
      </c>
      <c r="D6" s="2" t="s">
        <v>14</v>
      </c>
      <c r="E6" s="2" t="s">
        <v>17</v>
      </c>
      <c r="F6" s="2" t="s">
        <v>2</v>
      </c>
      <c r="G6" s="4" t="s">
        <v>3</v>
      </c>
    </row>
    <row r="7" spans="1:9" x14ac:dyDescent="0.3">
      <c r="A7" t="s">
        <v>1</v>
      </c>
      <c r="C7"/>
      <c r="D7">
        <f>7.7+9.49</f>
        <v>17.190000000000001</v>
      </c>
      <c r="E7"/>
      <c r="F7"/>
      <c r="G7" s="2">
        <v>4.0599999999999996</v>
      </c>
      <c r="H7" s="2"/>
    </row>
    <row r="8" spans="1:9" x14ac:dyDescent="0.3">
      <c r="A8" t="s">
        <v>5</v>
      </c>
      <c r="D8" s="2">
        <f>666.61+19.88</f>
        <v>686.49</v>
      </c>
    </row>
    <row r="11" spans="1:9" x14ac:dyDescent="0.3">
      <c r="A11" s="3" t="s">
        <v>4</v>
      </c>
    </row>
    <row r="13" spans="1:9" x14ac:dyDescent="0.3">
      <c r="A13" t="s">
        <v>6</v>
      </c>
      <c r="B13" s="1">
        <v>44379</v>
      </c>
      <c r="C13" s="2">
        <v>1078.7</v>
      </c>
      <c r="D13" s="2">
        <v>1618.05</v>
      </c>
      <c r="G13" s="2">
        <v>462.3</v>
      </c>
      <c r="I13" s="2">
        <f>C13*30/70</f>
        <v>462.3</v>
      </c>
    </row>
    <row r="14" spans="1:9" x14ac:dyDescent="0.3">
      <c r="A14" t="s">
        <v>6</v>
      </c>
      <c r="B14" s="1">
        <v>44544</v>
      </c>
      <c r="C14" s="2">
        <v>875.84</v>
      </c>
      <c r="D14" s="2">
        <v>1313.76</v>
      </c>
      <c r="G14" s="2">
        <v>375.36</v>
      </c>
      <c r="I14" s="2">
        <f>C14*30/70</f>
        <v>375.36</v>
      </c>
    </row>
    <row r="15" spans="1:9" x14ac:dyDescent="0.3">
      <c r="A15" t="s">
        <v>7</v>
      </c>
      <c r="B15" s="1">
        <v>44463</v>
      </c>
      <c r="C15" s="2">
        <v>17.600000000000001</v>
      </c>
      <c r="D15" s="2">
        <v>158.4</v>
      </c>
      <c r="G15" s="2">
        <v>7.54</v>
      </c>
      <c r="I15" s="2">
        <f t="shared" ref="I15:I31" si="0">C15*30/70</f>
        <v>7.5428571428571427</v>
      </c>
    </row>
    <row r="16" spans="1:9" x14ac:dyDescent="0.3">
      <c r="A16" t="s">
        <v>7</v>
      </c>
      <c r="B16" s="1">
        <v>44663</v>
      </c>
      <c r="C16" s="2">
        <v>30.4</v>
      </c>
      <c r="D16" s="2">
        <v>276.60000000000002</v>
      </c>
      <c r="G16" s="2">
        <v>13.03</v>
      </c>
      <c r="I16" s="2">
        <f t="shared" si="0"/>
        <v>13.028571428571428</v>
      </c>
    </row>
    <row r="17" spans="1:10" x14ac:dyDescent="0.3">
      <c r="A17" t="s">
        <v>8</v>
      </c>
      <c r="B17" s="1">
        <v>44468</v>
      </c>
      <c r="D17" s="2">
        <v>250</v>
      </c>
      <c r="I17" s="2">
        <f t="shared" si="0"/>
        <v>0</v>
      </c>
    </row>
    <row r="18" spans="1:10" x14ac:dyDescent="0.3">
      <c r="A18" t="s">
        <v>8</v>
      </c>
      <c r="B18" s="1">
        <v>44650</v>
      </c>
      <c r="D18" s="2">
        <v>250</v>
      </c>
      <c r="I18" s="2">
        <f t="shared" si="0"/>
        <v>0</v>
      </c>
    </row>
    <row r="19" spans="1:10" x14ac:dyDescent="0.3">
      <c r="A19" t="s">
        <v>16</v>
      </c>
      <c r="B19" s="1">
        <v>44476</v>
      </c>
      <c r="C19" s="2">
        <v>90.99</v>
      </c>
      <c r="G19" s="2">
        <v>38.99</v>
      </c>
      <c r="I19" s="2">
        <f t="shared" si="0"/>
        <v>38.995714285714286</v>
      </c>
    </row>
    <row r="20" spans="1:10" x14ac:dyDescent="0.3">
      <c r="A20" t="s">
        <v>16</v>
      </c>
      <c r="B20" s="1">
        <v>44658</v>
      </c>
      <c r="C20" s="2">
        <v>145.65</v>
      </c>
      <c r="G20" s="2">
        <v>62.42</v>
      </c>
      <c r="I20" s="2">
        <f t="shared" si="0"/>
        <v>62.421428571428571</v>
      </c>
    </row>
    <row r="21" spans="1:10" x14ac:dyDescent="0.3">
      <c r="A21" t="s">
        <v>9</v>
      </c>
      <c r="B21" s="1">
        <v>44477</v>
      </c>
      <c r="C21" s="2">
        <v>814</v>
      </c>
      <c r="G21" s="2">
        <v>348.86</v>
      </c>
      <c r="I21" s="2">
        <f t="shared" si="0"/>
        <v>348.85714285714283</v>
      </c>
    </row>
    <row r="22" spans="1:10" x14ac:dyDescent="0.3">
      <c r="A22" t="s">
        <v>9</v>
      </c>
      <c r="B22" s="1">
        <v>44664</v>
      </c>
      <c r="C22" s="2">
        <v>577.20000000000005</v>
      </c>
      <c r="G22" s="2">
        <v>247.37</v>
      </c>
      <c r="I22" s="2">
        <f t="shared" si="0"/>
        <v>247.37142857142857</v>
      </c>
    </row>
    <row r="23" spans="1:10" x14ac:dyDescent="0.3">
      <c r="A23" t="s">
        <v>10</v>
      </c>
      <c r="B23" s="1">
        <v>44551</v>
      </c>
      <c r="C23" s="2">
        <v>396.6</v>
      </c>
      <c r="G23" s="2">
        <v>169.97</v>
      </c>
      <c r="I23" s="2">
        <f t="shared" si="0"/>
        <v>169.97142857142856</v>
      </c>
    </row>
    <row r="24" spans="1:10" x14ac:dyDescent="0.3">
      <c r="A24" t="s">
        <v>10</v>
      </c>
      <c r="B24" s="1">
        <v>44736</v>
      </c>
      <c r="C24" s="2">
        <v>403.21</v>
      </c>
      <c r="G24" s="2">
        <v>172.8</v>
      </c>
      <c r="I24" s="2">
        <f t="shared" si="0"/>
        <v>172.8042857142857</v>
      </c>
    </row>
    <row r="25" spans="1:10" x14ac:dyDescent="0.3">
      <c r="A25" t="s">
        <v>11</v>
      </c>
      <c r="B25" s="1">
        <v>44379</v>
      </c>
      <c r="C25" s="2">
        <v>917.4</v>
      </c>
      <c r="G25" s="2">
        <v>393.17</v>
      </c>
      <c r="I25" s="2">
        <f t="shared" si="0"/>
        <v>393.17142857142858</v>
      </c>
    </row>
    <row r="26" spans="1:10" x14ac:dyDescent="0.3">
      <c r="A26" t="s">
        <v>11</v>
      </c>
      <c r="B26" s="1">
        <v>44545</v>
      </c>
      <c r="C26" s="2">
        <v>1024.43</v>
      </c>
      <c r="G26" s="2">
        <v>439.04</v>
      </c>
      <c r="I26" s="2">
        <f t="shared" si="0"/>
        <v>439.04142857142858</v>
      </c>
    </row>
    <row r="27" spans="1:10" x14ac:dyDescent="0.3">
      <c r="A27" t="s">
        <v>12</v>
      </c>
      <c r="B27" s="1">
        <v>44460</v>
      </c>
      <c r="C27" s="2">
        <v>3309.91</v>
      </c>
      <c r="G27" s="2">
        <v>1418.53</v>
      </c>
      <c r="I27" s="2">
        <f t="shared" si="0"/>
        <v>1418.532857142857</v>
      </c>
    </row>
    <row r="28" spans="1:10" x14ac:dyDescent="0.3">
      <c r="A28" t="s">
        <v>12</v>
      </c>
      <c r="B28" s="1">
        <v>44648</v>
      </c>
      <c r="C28" s="2">
        <v>2536.1999999999998</v>
      </c>
      <c r="G28" s="2">
        <v>1086.94</v>
      </c>
      <c r="I28" s="2">
        <f t="shared" si="0"/>
        <v>1086.9428571428571</v>
      </c>
    </row>
    <row r="29" spans="1:10" x14ac:dyDescent="0.3">
      <c r="A29" t="s">
        <v>12</v>
      </c>
      <c r="B29" s="1">
        <v>44713</v>
      </c>
      <c r="C29" s="2">
        <v>6547.2</v>
      </c>
      <c r="G29" s="2">
        <v>2805.95</v>
      </c>
      <c r="I29" s="2">
        <f t="shared" si="0"/>
        <v>2805.9428571428571</v>
      </c>
    </row>
    <row r="30" spans="1:10" x14ac:dyDescent="0.3">
      <c r="A30" t="s">
        <v>18</v>
      </c>
      <c r="B30" s="1">
        <v>44461</v>
      </c>
      <c r="C30" s="2">
        <v>103.6</v>
      </c>
      <c r="G30" s="2">
        <v>44.4</v>
      </c>
      <c r="I30" s="2">
        <f t="shared" si="0"/>
        <v>44.4</v>
      </c>
    </row>
    <row r="31" spans="1:10" x14ac:dyDescent="0.3">
      <c r="A31" t="s">
        <v>18</v>
      </c>
      <c r="B31" s="1">
        <v>44648</v>
      </c>
      <c r="C31" s="2">
        <v>185</v>
      </c>
      <c r="G31" s="2">
        <v>79.290000000000006</v>
      </c>
      <c r="I31" s="2">
        <f t="shared" si="0"/>
        <v>79.285714285714292</v>
      </c>
      <c r="J31" s="2">
        <f>SUM(C13:C31)</f>
        <v>19053.93</v>
      </c>
    </row>
    <row r="32" spans="1:10" x14ac:dyDescent="0.3">
      <c r="A32" t="s">
        <v>19</v>
      </c>
      <c r="B32" s="1">
        <v>44631</v>
      </c>
      <c r="D32" s="2">
        <v>7.27</v>
      </c>
      <c r="J32" s="2"/>
    </row>
    <row r="33" spans="1:11" x14ac:dyDescent="0.3">
      <c r="A33" t="s">
        <v>19</v>
      </c>
      <c r="B33" s="1">
        <v>44733</v>
      </c>
      <c r="D33" s="2">
        <v>16.89</v>
      </c>
      <c r="J33">
        <f>J31*30/70</f>
        <v>8165.97</v>
      </c>
      <c r="K33" s="2">
        <f>SUM(G13:G31)</f>
        <v>8165.9599999999991</v>
      </c>
    </row>
    <row r="34" spans="1:11" x14ac:dyDescent="0.3">
      <c r="A34" t="s">
        <v>13</v>
      </c>
      <c r="C34" s="2">
        <v>9134.65</v>
      </c>
      <c r="D34" s="2">
        <f>790.94+1600.44+135.94</f>
        <v>2527.3200000000002</v>
      </c>
      <c r="F34" s="2">
        <v>8.48</v>
      </c>
      <c r="G34" s="2">
        <v>2801.98</v>
      </c>
    </row>
    <row r="36" spans="1:11" x14ac:dyDescent="0.3">
      <c r="E36" s="2">
        <f>SUM(E7:E35)</f>
        <v>0</v>
      </c>
      <c r="F36" s="2">
        <f>SUM(F7:F35)</f>
        <v>8.48</v>
      </c>
      <c r="G36" s="4">
        <f>SUM(G7:G35)</f>
        <v>10971.999999999998</v>
      </c>
    </row>
    <row r="41" spans="1:11" x14ac:dyDescent="0.3">
      <c r="B41" s="2">
        <f>SUM(C13:D31)</f>
        <v>22920.739999999998</v>
      </c>
    </row>
    <row r="42" spans="1:11" x14ac:dyDescent="0.3">
      <c r="B42">
        <v>8657.32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2019-09-13T01:04:46Z</cp:lastPrinted>
  <dcterms:created xsi:type="dcterms:W3CDTF">2015-06-15T08:32:03Z</dcterms:created>
  <dcterms:modified xsi:type="dcterms:W3CDTF">2023-06-26T01:19:39Z</dcterms:modified>
</cp:coreProperties>
</file>