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dl\OneDrive\Desktop\Super Sp sheet 20 21\Nebile Spreadsheet 20 21\Nebile Spreadsheet 20 21\"/>
    </mc:Choice>
  </mc:AlternateContent>
  <xr:revisionPtr revIDLastSave="0" documentId="8_{32D3C465-3D34-41D8-BE17-83E716564FAF}" xr6:coauthVersionLast="47" xr6:coauthVersionMax="47" xr10:uidLastSave="{00000000-0000-0000-0000-000000000000}"/>
  <bookViews>
    <workbookView xWindow="390" yWindow="1103" windowWidth="20123" windowHeight="11227" xr2:uid="{00000000-000D-0000-FFFF-FFFF00000000}"/>
  </bookViews>
  <sheets>
    <sheet name="L &amp; A Ford Family Trust" sheetId="1" r:id="rId1"/>
    <sheet name="Lindsay Ford Super Fund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D34" i="2"/>
  <c r="D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C26" i="2"/>
  <c r="D33" i="2"/>
  <c r="D35" i="2" l="1"/>
  <c r="C26" i="1"/>
  <c r="D31" i="1" l="1"/>
  <c r="D33" i="1" l="1"/>
</calcChain>
</file>

<file path=xl/sharedStrings.xml><?xml version="1.0" encoding="utf-8"?>
<sst xmlns="http://schemas.openxmlformats.org/spreadsheetml/2006/main" count="179" uniqueCount="85">
  <si>
    <t>L &amp; A FORD FAMILY TRUST</t>
  </si>
  <si>
    <t>for the year ended 30th June 2020</t>
  </si>
  <si>
    <t>Date</t>
  </si>
  <si>
    <t>Details</t>
  </si>
  <si>
    <t>GST</t>
  </si>
  <si>
    <t>Accountancy</t>
  </si>
  <si>
    <t>Fees</t>
  </si>
  <si>
    <t>Advertising</t>
  </si>
  <si>
    <t xml:space="preserve">Bank </t>
  </si>
  <si>
    <t>Charges</t>
  </si>
  <si>
    <t>Electricity</t>
  </si>
  <si>
    <t>Insurance</t>
  </si>
  <si>
    <t>Interest</t>
  </si>
  <si>
    <t>Paid</t>
  </si>
  <si>
    <t>Land</t>
  </si>
  <si>
    <t>Tax</t>
  </si>
  <si>
    <t>Motor Veh</t>
  </si>
  <si>
    <t>Expenses</t>
  </si>
  <si>
    <t>Printing &amp;</t>
  </si>
  <si>
    <t>Stationery</t>
  </si>
  <si>
    <t>Rates &amp;</t>
  </si>
  <si>
    <t>Taxes</t>
  </si>
  <si>
    <t>Repairs &amp;</t>
  </si>
  <si>
    <t>Maintenance</t>
  </si>
  <si>
    <t>Super</t>
  </si>
  <si>
    <t>Contributions</t>
  </si>
  <si>
    <t>Telephone</t>
  </si>
  <si>
    <t>Travelling</t>
  </si>
  <si>
    <t>ATO</t>
  </si>
  <si>
    <t>Payments</t>
  </si>
  <si>
    <t>R &amp; S</t>
  </si>
  <si>
    <t>Brown</t>
  </si>
  <si>
    <t xml:space="preserve">L  &amp; A </t>
  </si>
  <si>
    <t>Ford</t>
  </si>
  <si>
    <t>L &amp; J</t>
  </si>
  <si>
    <t>Rehbein</t>
  </si>
  <si>
    <t>Bank Statement Balance @ 1st July 2019</t>
  </si>
  <si>
    <t xml:space="preserve">Interest </t>
  </si>
  <si>
    <t>Received</t>
  </si>
  <si>
    <t xml:space="preserve">Rent </t>
  </si>
  <si>
    <t>Rent</t>
  </si>
  <si>
    <t>Wyllie St</t>
  </si>
  <si>
    <t>Other</t>
  </si>
  <si>
    <t>Income</t>
  </si>
  <si>
    <t>Pus Income Received</t>
  </si>
  <si>
    <t>Less Expenses</t>
  </si>
  <si>
    <t xml:space="preserve">Bank Statement Balance @ </t>
  </si>
  <si>
    <t>LINDSAY FORD SUPER FUND</t>
  </si>
  <si>
    <t>Dividends</t>
  </si>
  <si>
    <t>Boulevard</t>
  </si>
  <si>
    <t>Lodge</t>
  </si>
  <si>
    <t>ASIC</t>
  </si>
  <si>
    <t>Penions</t>
  </si>
  <si>
    <t>Manta</t>
  </si>
  <si>
    <t>Body Corporate</t>
  </si>
  <si>
    <t>Rates</t>
  </si>
  <si>
    <t>Repairs</t>
  </si>
  <si>
    <t>Sundry Exp</t>
  </si>
  <si>
    <t xml:space="preserve">Other </t>
  </si>
  <si>
    <t>Trans fer from CMCA</t>
  </si>
  <si>
    <t>Pension draw</t>
  </si>
  <si>
    <t>Balance at 1st July 2020</t>
  </si>
  <si>
    <t>Plus Income Received</t>
  </si>
  <si>
    <t>Coles Group Div</t>
  </si>
  <si>
    <t xml:space="preserve"> </t>
  </si>
  <si>
    <t>Transfer from CMCA</t>
  </si>
  <si>
    <t>Settlement sale Manta</t>
  </si>
  <si>
    <t>Transfer to CMCA</t>
  </si>
  <si>
    <t xml:space="preserve">Ergon </t>
  </si>
  <si>
    <t>DGZ Inv 252216</t>
  </si>
  <si>
    <t xml:space="preserve">Chq </t>
  </si>
  <si>
    <t>Pension Draw</t>
  </si>
  <si>
    <t xml:space="preserve">Asic </t>
  </si>
  <si>
    <t>Challenger Div</t>
  </si>
  <si>
    <t>TLS</t>
  </si>
  <si>
    <t>Westfarmers</t>
  </si>
  <si>
    <t>TLS $597.04 + $75.04</t>
  </si>
  <si>
    <t>Instant Access</t>
  </si>
  <si>
    <t>Monthly Distrib</t>
  </si>
  <si>
    <t>A Anderson 190 Goodwood Rd</t>
  </si>
  <si>
    <t>Bank fees</t>
  </si>
  <si>
    <t>Bank Statement Balance @ 1st January 2021</t>
  </si>
  <si>
    <t>Bank Statement Balance @ 31st March 2021</t>
  </si>
  <si>
    <t>Balance @1 February 2022</t>
  </si>
  <si>
    <t>a chambers mowing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</si>
</sst>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center"/>
    </xf>
    <xf numFmtId="2" fontId="0" fillId="0" borderId="2" xfId="0" applyNumberFormat="1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Border="1" applyAlignment="1"/>
    <xf numFmtId="2" fontId="0" fillId="0" borderId="0" xfId="0" applyNumberFormat="1" applyBorder="1"/>
    <xf numFmtId="15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tabSelected="1" topLeftCell="A6" workbookViewId="0">
      <selection activeCell="R9" sqref="R9"/>
    </sheetView>
  </sheetViews>
  <sheetFormatPr defaultRowHeight="14.25" x14ac:dyDescent="0.45"/>
  <cols>
    <col min="1" max="1" width="12" customWidth="1"/>
    <col min="2" max="2" width="24.86328125" customWidth="1"/>
    <col min="4" max="4" width="10" bestFit="1" customWidth="1"/>
    <col min="8" max="8" width="10.73046875" customWidth="1"/>
    <col min="9" max="9" width="0.6640625" customWidth="1"/>
    <col min="10" max="10" width="11.265625" customWidth="1"/>
    <col min="11" max="12" width="21.265625" hidden="1" customWidth="1"/>
    <col min="13" max="13" width="8.265625" bestFit="1" customWidth="1"/>
    <col min="16" max="16" width="0.19921875" customWidth="1"/>
    <col min="17" max="17" width="13.9296875" customWidth="1"/>
    <col min="18" max="18" width="17.53125" customWidth="1"/>
    <col min="19" max="19" width="12.19921875" customWidth="1"/>
    <col min="20" max="20" width="12.3984375" hidden="1" customWidth="1"/>
    <col min="21" max="21" width="10.59765625" hidden="1" customWidth="1"/>
    <col min="22" max="22" width="0.19921875" customWidth="1"/>
    <col min="23" max="23" width="0.46484375" customWidth="1"/>
    <col min="24" max="24" width="9.73046875" bestFit="1" customWidth="1"/>
  </cols>
  <sheetData>
    <row r="1" spans="1:27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45">
      <c r="A3" s="3"/>
      <c r="B3" s="3"/>
      <c r="C3" s="3"/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45">
      <c r="A4" s="1"/>
      <c r="D4" s="16" t="s">
        <v>43</v>
      </c>
      <c r="E4" s="16"/>
      <c r="F4" s="16"/>
      <c r="G4" s="17"/>
      <c r="H4" s="18" t="s">
        <v>17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x14ac:dyDescent="0.45">
      <c r="D5" t="s">
        <v>37</v>
      </c>
      <c r="E5" t="s">
        <v>39</v>
      </c>
      <c r="F5" t="s">
        <v>40</v>
      </c>
      <c r="G5" t="s">
        <v>40</v>
      </c>
      <c r="H5" s="6" t="s">
        <v>5</v>
      </c>
      <c r="J5" t="s">
        <v>8</v>
      </c>
      <c r="N5" t="s">
        <v>12</v>
      </c>
      <c r="O5" t="s">
        <v>14</v>
      </c>
      <c r="P5" t="s">
        <v>16</v>
      </c>
      <c r="Q5" t="s">
        <v>18</v>
      </c>
      <c r="R5" t="s">
        <v>20</v>
      </c>
      <c r="S5" t="s">
        <v>22</v>
      </c>
      <c r="T5" t="s">
        <v>24</v>
      </c>
      <c r="V5" t="s">
        <v>27</v>
      </c>
      <c r="W5" t="s">
        <v>64</v>
      </c>
      <c r="X5" t="s">
        <v>28</v>
      </c>
      <c r="Y5" t="s">
        <v>30</v>
      </c>
      <c r="Z5" t="s">
        <v>32</v>
      </c>
      <c r="AA5" t="s">
        <v>34</v>
      </c>
    </row>
    <row r="6" spans="1:27" x14ac:dyDescent="0.45">
      <c r="A6" s="2" t="s">
        <v>2</v>
      </c>
      <c r="B6" s="2" t="s">
        <v>3</v>
      </c>
      <c r="C6" s="2" t="s">
        <v>4</v>
      </c>
      <c r="D6" s="2" t="s">
        <v>38</v>
      </c>
      <c r="E6" s="2" t="s">
        <v>64</v>
      </c>
      <c r="F6" s="2" t="s">
        <v>41</v>
      </c>
      <c r="G6" s="2" t="s">
        <v>42</v>
      </c>
      <c r="H6" s="7" t="s">
        <v>6</v>
      </c>
      <c r="I6" s="2" t="s">
        <v>7</v>
      </c>
      <c r="J6" s="2" t="s">
        <v>9</v>
      </c>
      <c r="K6" s="2" t="s">
        <v>10</v>
      </c>
      <c r="L6" s="2" t="s">
        <v>6</v>
      </c>
      <c r="M6" s="2" t="s">
        <v>11</v>
      </c>
      <c r="N6" s="2" t="s">
        <v>13</v>
      </c>
      <c r="O6" s="2" t="s">
        <v>15</v>
      </c>
      <c r="P6" s="2" t="s">
        <v>17</v>
      </c>
      <c r="Q6" s="2" t="s">
        <v>19</v>
      </c>
      <c r="R6" s="2" t="s">
        <v>21</v>
      </c>
      <c r="S6" s="2" t="s">
        <v>23</v>
      </c>
      <c r="T6" s="2" t="s">
        <v>25</v>
      </c>
      <c r="U6" s="2" t="s">
        <v>26</v>
      </c>
      <c r="V6" s="2" t="s">
        <v>17</v>
      </c>
      <c r="W6" s="2" t="s">
        <v>64</v>
      </c>
      <c r="X6" s="2" t="s">
        <v>29</v>
      </c>
      <c r="Y6" s="2" t="s">
        <v>31</v>
      </c>
      <c r="Z6" s="2" t="s">
        <v>33</v>
      </c>
      <c r="AA6" s="2" t="s">
        <v>35</v>
      </c>
    </row>
    <row r="7" spans="1:27" x14ac:dyDescent="0.45">
      <c r="A7" s="14" t="s">
        <v>64</v>
      </c>
      <c r="B7" t="s">
        <v>64</v>
      </c>
      <c r="D7" t="s">
        <v>64</v>
      </c>
      <c r="G7" t="s">
        <v>64</v>
      </c>
      <c r="H7" s="6"/>
    </row>
    <row r="8" spans="1:27" x14ac:dyDescent="0.45">
      <c r="A8" s="14">
        <v>44593</v>
      </c>
      <c r="B8" t="s">
        <v>77</v>
      </c>
      <c r="C8">
        <v>526.80999999999995</v>
      </c>
      <c r="F8">
        <v>5268.12</v>
      </c>
      <c r="H8" s="6"/>
    </row>
    <row r="9" spans="1:27" x14ac:dyDescent="0.45">
      <c r="A9" s="14">
        <v>44593</v>
      </c>
      <c r="B9" t="s">
        <v>78</v>
      </c>
      <c r="H9" s="6"/>
      <c r="Z9">
        <v>1000</v>
      </c>
    </row>
    <row r="10" spans="1:27" x14ac:dyDescent="0.45">
      <c r="A10" s="14">
        <v>44596</v>
      </c>
      <c r="B10" t="s">
        <v>78</v>
      </c>
      <c r="G10" t="s">
        <v>64</v>
      </c>
      <c r="H10" s="6"/>
      <c r="S10" t="s">
        <v>64</v>
      </c>
      <c r="Y10">
        <v>1000</v>
      </c>
    </row>
    <row r="11" spans="1:27" x14ac:dyDescent="0.45">
      <c r="A11" s="14">
        <v>44596</v>
      </c>
      <c r="B11" t="s">
        <v>79</v>
      </c>
      <c r="C11" t="s">
        <v>64</v>
      </c>
      <c r="G11">
        <v>200</v>
      </c>
      <c r="H11" s="6"/>
      <c r="S11" t="s">
        <v>64</v>
      </c>
      <c r="AA11" t="s">
        <v>64</v>
      </c>
    </row>
    <row r="12" spans="1:27" x14ac:dyDescent="0.45">
      <c r="A12" s="14">
        <v>44596</v>
      </c>
      <c r="B12" t="s">
        <v>28</v>
      </c>
      <c r="G12">
        <v>12981</v>
      </c>
      <c r="H12" s="6"/>
      <c r="O12" t="s">
        <v>64</v>
      </c>
      <c r="Y12" t="s">
        <v>64</v>
      </c>
    </row>
    <row r="13" spans="1:27" x14ac:dyDescent="0.45">
      <c r="A13" s="14">
        <v>44599</v>
      </c>
      <c r="B13" t="s">
        <v>78</v>
      </c>
      <c r="H13" s="6">
        <v>276</v>
      </c>
      <c r="AA13">
        <v>1000</v>
      </c>
    </row>
    <row r="14" spans="1:27" x14ac:dyDescent="0.45">
      <c r="A14" s="14">
        <v>44602</v>
      </c>
      <c r="B14" t="s">
        <v>51</v>
      </c>
      <c r="G14">
        <v>200</v>
      </c>
      <c r="H14" s="6" t="s">
        <v>64</v>
      </c>
      <c r="X14" t="s">
        <v>64</v>
      </c>
    </row>
    <row r="15" spans="1:27" x14ac:dyDescent="0.45">
      <c r="A15" s="14">
        <v>44603</v>
      </c>
      <c r="B15" t="s">
        <v>79</v>
      </c>
      <c r="G15">
        <v>200</v>
      </c>
      <c r="H15" s="6"/>
      <c r="M15" t="s">
        <v>64</v>
      </c>
      <c r="S15" t="s">
        <v>64</v>
      </c>
      <c r="X15" t="s">
        <v>64</v>
      </c>
    </row>
    <row r="16" spans="1:27" x14ac:dyDescent="0.45">
      <c r="A16" s="14">
        <v>44614</v>
      </c>
      <c r="B16" t="s">
        <v>79</v>
      </c>
      <c r="G16">
        <v>80</v>
      </c>
      <c r="H16" s="6"/>
      <c r="S16" t="s">
        <v>64</v>
      </c>
    </row>
    <row r="17" spans="1:27" x14ac:dyDescent="0.45">
      <c r="A17" s="14">
        <v>44614</v>
      </c>
      <c r="B17" t="s">
        <v>79</v>
      </c>
      <c r="G17">
        <v>120</v>
      </c>
      <c r="H17" s="6"/>
    </row>
    <row r="18" spans="1:27" x14ac:dyDescent="0.45">
      <c r="A18" s="14">
        <v>44620</v>
      </c>
      <c r="B18" t="s">
        <v>84</v>
      </c>
      <c r="G18" t="s">
        <v>64</v>
      </c>
      <c r="H18" s="6"/>
      <c r="S18">
        <v>71.5</v>
      </c>
    </row>
    <row r="19" spans="1:27" x14ac:dyDescent="0.45">
      <c r="A19" s="14">
        <v>44620</v>
      </c>
      <c r="B19" t="s">
        <v>77</v>
      </c>
      <c r="C19" t="s">
        <v>64</v>
      </c>
      <c r="E19" t="s">
        <v>64</v>
      </c>
      <c r="F19">
        <v>7178.29</v>
      </c>
      <c r="G19" t="s">
        <v>64</v>
      </c>
      <c r="H19" s="6"/>
      <c r="R19" t="s">
        <v>64</v>
      </c>
      <c r="S19" t="s">
        <v>64</v>
      </c>
    </row>
    <row r="20" spans="1:27" x14ac:dyDescent="0.45">
      <c r="A20" s="14" t="s">
        <v>64</v>
      </c>
      <c r="B20" t="s">
        <v>64</v>
      </c>
      <c r="G20" t="s">
        <v>64</v>
      </c>
      <c r="H20" s="6"/>
      <c r="O20" t="s">
        <v>64</v>
      </c>
      <c r="S20" t="s">
        <v>64</v>
      </c>
    </row>
    <row r="21" spans="1:27" x14ac:dyDescent="0.45">
      <c r="A21" s="14" t="s">
        <v>64</v>
      </c>
      <c r="B21" s="14" t="s">
        <v>64</v>
      </c>
      <c r="D21" t="s">
        <v>64</v>
      </c>
      <c r="G21" t="s">
        <v>64</v>
      </c>
      <c r="H21" s="6"/>
    </row>
    <row r="22" spans="1:27" x14ac:dyDescent="0.45">
      <c r="A22" s="14">
        <v>44620</v>
      </c>
      <c r="B22" t="s">
        <v>80</v>
      </c>
      <c r="G22" t="s">
        <v>64</v>
      </c>
      <c r="H22" s="6"/>
      <c r="J22">
        <v>10.4</v>
      </c>
      <c r="L22">
        <v>10.4</v>
      </c>
    </row>
    <row r="23" spans="1:27" x14ac:dyDescent="0.45">
      <c r="A23" s="14" t="s">
        <v>64</v>
      </c>
      <c r="B23" t="s">
        <v>64</v>
      </c>
      <c r="H23" s="6"/>
      <c r="N23" t="s">
        <v>64</v>
      </c>
      <c r="S23" t="s">
        <v>64</v>
      </c>
    </row>
    <row r="24" spans="1:27" x14ac:dyDescent="0.45">
      <c r="A24" s="14" t="s">
        <v>64</v>
      </c>
      <c r="B24" t="s">
        <v>64</v>
      </c>
      <c r="H24" s="6"/>
      <c r="J24" t="s">
        <v>64</v>
      </c>
    </row>
    <row r="25" spans="1:27" x14ac:dyDescent="0.45">
      <c r="H25" s="6"/>
    </row>
    <row r="26" spans="1:27" ht="14.65" thickBot="1" x14ac:dyDescent="0.5">
      <c r="C26" s="4">
        <f>SUM(C7:C25)</f>
        <v>526.80999999999995</v>
      </c>
      <c r="D26" s="4">
        <f t="shared" ref="D26:AA26" si="0">SUM(D7:D25)</f>
        <v>0</v>
      </c>
      <c r="E26" s="4">
        <f t="shared" si="0"/>
        <v>0</v>
      </c>
      <c r="F26" s="4">
        <f t="shared" si="0"/>
        <v>12446.41</v>
      </c>
      <c r="G26" s="4">
        <f t="shared" si="0"/>
        <v>13781</v>
      </c>
      <c r="H26" s="4">
        <f t="shared" si="0"/>
        <v>276</v>
      </c>
      <c r="I26" s="4">
        <f t="shared" si="0"/>
        <v>0</v>
      </c>
      <c r="J26" s="4">
        <f t="shared" si="0"/>
        <v>10.4</v>
      </c>
      <c r="K26" s="4">
        <f t="shared" si="0"/>
        <v>0</v>
      </c>
      <c r="L26" s="4">
        <f t="shared" si="0"/>
        <v>10.4</v>
      </c>
      <c r="M26" s="4">
        <f t="shared" si="0"/>
        <v>0</v>
      </c>
      <c r="N26" s="4">
        <f t="shared" si="0"/>
        <v>0</v>
      </c>
      <c r="O26" s="4">
        <f t="shared" si="0"/>
        <v>0</v>
      </c>
      <c r="P26" s="4">
        <f t="shared" si="0"/>
        <v>0</v>
      </c>
      <c r="Q26" s="4">
        <f t="shared" si="0"/>
        <v>0</v>
      </c>
      <c r="R26" s="4">
        <f t="shared" si="0"/>
        <v>0</v>
      </c>
      <c r="S26" s="4">
        <f t="shared" si="0"/>
        <v>71.5</v>
      </c>
      <c r="T26" s="4">
        <f t="shared" si="0"/>
        <v>0</v>
      </c>
      <c r="U26" s="4">
        <f t="shared" si="0"/>
        <v>0</v>
      </c>
      <c r="V26" s="4">
        <f t="shared" si="0"/>
        <v>0</v>
      </c>
      <c r="W26" s="4">
        <f t="shared" si="0"/>
        <v>0</v>
      </c>
      <c r="X26" s="4" t="s">
        <v>64</v>
      </c>
      <c r="Y26" s="4">
        <f t="shared" si="0"/>
        <v>1000</v>
      </c>
      <c r="Z26" s="4">
        <f t="shared" si="0"/>
        <v>1000</v>
      </c>
      <c r="AA26" s="4">
        <f t="shared" si="0"/>
        <v>1000</v>
      </c>
    </row>
    <row r="27" spans="1:27" ht="14.65" thickTop="1" x14ac:dyDescent="0.45"/>
    <row r="29" spans="1:27" x14ac:dyDescent="0.45">
      <c r="A29" t="s">
        <v>36</v>
      </c>
      <c r="B29" t="s">
        <v>83</v>
      </c>
      <c r="D29">
        <v>83248.240000000005</v>
      </c>
    </row>
    <row r="30" spans="1:27" x14ac:dyDescent="0.45">
      <c r="A30" t="s">
        <v>44</v>
      </c>
      <c r="D30" s="9">
        <v>26754.22</v>
      </c>
    </row>
    <row r="31" spans="1:27" x14ac:dyDescent="0.45">
      <c r="D31" s="8">
        <f>D29+D30</f>
        <v>110002.46</v>
      </c>
    </row>
    <row r="32" spans="1:27" x14ac:dyDescent="0.45">
      <c r="A32" t="s">
        <v>45</v>
      </c>
      <c r="D32" s="9">
        <v>3357.9</v>
      </c>
    </row>
    <row r="33" spans="1:4" x14ac:dyDescent="0.45">
      <c r="A33" t="s">
        <v>46</v>
      </c>
      <c r="D33" s="8">
        <f>D31-D32</f>
        <v>106644.56000000001</v>
      </c>
    </row>
  </sheetData>
  <mergeCells count="4">
    <mergeCell ref="A1:AA1"/>
    <mergeCell ref="A2:AA2"/>
    <mergeCell ref="D4:G4"/>
    <mergeCell ref="H4:A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5"/>
  <sheetViews>
    <sheetView workbookViewId="0">
      <selection activeCell="A36" sqref="A36"/>
    </sheetView>
  </sheetViews>
  <sheetFormatPr defaultRowHeight="14.25" x14ac:dyDescent="0.45"/>
  <cols>
    <col min="1" max="1" width="12" customWidth="1"/>
    <col min="2" max="2" width="24.86328125" customWidth="1"/>
    <col min="3" max="3" width="11.19921875" customWidth="1"/>
    <col min="4" max="4" width="9.19921875" bestFit="1" customWidth="1"/>
    <col min="5" max="5" width="10" bestFit="1" customWidth="1"/>
    <col min="6" max="6" width="10" customWidth="1"/>
    <col min="7" max="7" width="9.6640625" customWidth="1"/>
    <col min="8" max="8" width="12.1328125" bestFit="1" customWidth="1"/>
    <col min="9" max="9" width="11.1328125" bestFit="1" customWidth="1"/>
    <col min="11" max="11" width="9.73046875" bestFit="1" customWidth="1"/>
    <col min="12" max="12" width="14.86328125" bestFit="1" customWidth="1"/>
    <col min="13" max="13" width="9.59765625" bestFit="1" customWidth="1"/>
    <col min="15" max="15" width="9.59765625" bestFit="1" customWidth="1"/>
    <col min="16" max="16" width="10.73046875" bestFit="1" customWidth="1"/>
    <col min="17" max="17" width="10.1328125" bestFit="1" customWidth="1"/>
    <col min="18" max="18" width="7.73046875" bestFit="1" customWidth="1"/>
    <col min="19" max="19" width="12.59765625" bestFit="1" customWidth="1"/>
    <col min="20" max="20" width="13.265625" bestFit="1" customWidth="1"/>
    <col min="21" max="21" width="10.59765625" bestFit="1" customWidth="1"/>
    <col min="22" max="22" width="9.73046875" bestFit="1" customWidth="1"/>
    <col min="23" max="23" width="10.73046875" bestFit="1" customWidth="1"/>
    <col min="24" max="24" width="9.73046875" bestFit="1" customWidth="1"/>
  </cols>
  <sheetData>
    <row r="1" spans="1:27" x14ac:dyDescent="0.45">
      <c r="A1" s="15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45">
      <c r="A3" s="3"/>
      <c r="B3" s="3"/>
      <c r="C3" s="3"/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45">
      <c r="A4" s="1"/>
      <c r="C4" s="16" t="s">
        <v>43</v>
      </c>
      <c r="D4" s="16"/>
      <c r="E4" s="16"/>
      <c r="F4" s="16"/>
      <c r="G4" s="17"/>
      <c r="H4" s="18" t="s">
        <v>17</v>
      </c>
      <c r="I4" s="19"/>
      <c r="J4" s="19"/>
      <c r="K4" s="19"/>
      <c r="L4" s="19"/>
      <c r="M4" s="19"/>
      <c r="N4" s="19"/>
      <c r="O4" s="19"/>
      <c r="P4" s="19"/>
      <c r="Q4" s="19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x14ac:dyDescent="0.45">
      <c r="C5" t="s">
        <v>48</v>
      </c>
      <c r="D5" t="s">
        <v>12</v>
      </c>
      <c r="E5" t="s">
        <v>49</v>
      </c>
      <c r="F5" t="s">
        <v>40</v>
      </c>
      <c r="G5" t="s">
        <v>42</v>
      </c>
      <c r="H5" s="6" t="s">
        <v>5</v>
      </c>
      <c r="I5" s="10" t="s">
        <v>51</v>
      </c>
      <c r="J5" t="s">
        <v>8</v>
      </c>
      <c r="K5" t="s">
        <v>52</v>
      </c>
      <c r="L5" t="s">
        <v>53</v>
      </c>
      <c r="M5" t="s">
        <v>53</v>
      </c>
      <c r="N5" t="s">
        <v>53</v>
      </c>
      <c r="O5" t="s">
        <v>53</v>
      </c>
      <c r="P5" t="s">
        <v>53</v>
      </c>
      <c r="Q5" t="s">
        <v>58</v>
      </c>
    </row>
    <row r="6" spans="1:27" x14ac:dyDescent="0.45">
      <c r="A6" s="2" t="s">
        <v>2</v>
      </c>
      <c r="B6" s="2" t="s">
        <v>3</v>
      </c>
      <c r="C6" s="2" t="s">
        <v>38</v>
      </c>
      <c r="D6" s="2" t="s">
        <v>38</v>
      </c>
      <c r="E6" s="2" t="s">
        <v>50</v>
      </c>
      <c r="F6" s="2" t="s">
        <v>43</v>
      </c>
      <c r="G6" s="2" t="s">
        <v>43</v>
      </c>
      <c r="H6" s="7" t="s">
        <v>6</v>
      </c>
      <c r="I6" s="2" t="s">
        <v>6</v>
      </c>
      <c r="J6" s="2" t="s">
        <v>9</v>
      </c>
      <c r="K6" s="2" t="s">
        <v>13</v>
      </c>
      <c r="L6" s="2" t="s">
        <v>54</v>
      </c>
      <c r="M6" s="2" t="s">
        <v>55</v>
      </c>
      <c r="N6" s="2" t="s">
        <v>56</v>
      </c>
      <c r="O6" s="2" t="s">
        <v>11</v>
      </c>
      <c r="P6" s="2" t="s">
        <v>57</v>
      </c>
      <c r="Q6" s="2" t="s">
        <v>17</v>
      </c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45">
      <c r="A7" s="14">
        <v>44199</v>
      </c>
      <c r="B7" t="s">
        <v>65</v>
      </c>
      <c r="G7">
        <v>2000</v>
      </c>
      <c r="H7" s="6"/>
    </row>
    <row r="8" spans="1:27" x14ac:dyDescent="0.45">
      <c r="A8" s="14">
        <v>44199</v>
      </c>
      <c r="B8" t="s">
        <v>60</v>
      </c>
      <c r="H8" s="6"/>
      <c r="K8">
        <v>2000</v>
      </c>
      <c r="L8" t="s">
        <v>64</v>
      </c>
    </row>
    <row r="9" spans="1:27" x14ac:dyDescent="0.45">
      <c r="A9" s="14">
        <v>44200</v>
      </c>
      <c r="B9" t="s">
        <v>66</v>
      </c>
      <c r="G9">
        <v>521552.17</v>
      </c>
      <c r="H9" s="6"/>
    </row>
    <row r="10" spans="1:27" x14ac:dyDescent="0.45">
      <c r="A10" s="14">
        <v>44203</v>
      </c>
      <c r="B10" t="s">
        <v>67</v>
      </c>
      <c r="H10" s="6"/>
      <c r="J10" t="s">
        <v>64</v>
      </c>
      <c r="Q10">
        <v>520000</v>
      </c>
    </row>
    <row r="11" spans="1:27" x14ac:dyDescent="0.45">
      <c r="A11" s="14">
        <v>44204</v>
      </c>
      <c r="B11" t="s">
        <v>68</v>
      </c>
      <c r="G11" t="s">
        <v>64</v>
      </c>
      <c r="H11" s="6"/>
      <c r="P11">
        <v>288.77999999999997</v>
      </c>
    </row>
    <row r="12" spans="1:27" x14ac:dyDescent="0.45">
      <c r="A12" s="14">
        <v>44216</v>
      </c>
      <c r="B12" t="s">
        <v>69</v>
      </c>
      <c r="G12" t="s">
        <v>64</v>
      </c>
      <c r="H12" s="6">
        <v>198</v>
      </c>
    </row>
    <row r="13" spans="1:27" x14ac:dyDescent="0.45">
      <c r="A13" s="14">
        <v>44224</v>
      </c>
      <c r="B13" t="s">
        <v>70</v>
      </c>
      <c r="G13">
        <v>22.62</v>
      </c>
      <c r="H13" s="6"/>
      <c r="K13" t="s">
        <v>64</v>
      </c>
    </row>
    <row r="14" spans="1:27" x14ac:dyDescent="0.45">
      <c r="A14" s="14">
        <v>44230</v>
      </c>
      <c r="B14" t="s">
        <v>59</v>
      </c>
      <c r="G14">
        <v>2000</v>
      </c>
      <c r="H14" s="6"/>
    </row>
    <row r="15" spans="1:27" x14ac:dyDescent="0.45">
      <c r="A15" s="14">
        <v>44230</v>
      </c>
      <c r="B15" t="s">
        <v>71</v>
      </c>
      <c r="H15" s="6"/>
      <c r="K15">
        <v>2000</v>
      </c>
      <c r="M15" t="s">
        <v>64</v>
      </c>
    </row>
    <row r="16" spans="1:27" x14ac:dyDescent="0.45">
      <c r="A16" s="14">
        <v>44237</v>
      </c>
      <c r="B16" t="s">
        <v>72</v>
      </c>
      <c r="G16" t="s">
        <v>64</v>
      </c>
      <c r="H16" s="6"/>
      <c r="I16">
        <v>55</v>
      </c>
    </row>
    <row r="17" spans="1:27" x14ac:dyDescent="0.45">
      <c r="A17" s="14">
        <v>44258</v>
      </c>
      <c r="B17" t="s">
        <v>65</v>
      </c>
      <c r="G17">
        <v>2000</v>
      </c>
      <c r="H17" s="6"/>
      <c r="P17" t="s">
        <v>64</v>
      </c>
    </row>
    <row r="18" spans="1:27" x14ac:dyDescent="0.45">
      <c r="A18" s="14">
        <v>44258</v>
      </c>
      <c r="B18" t="s">
        <v>60</v>
      </c>
      <c r="C18" t="s">
        <v>64</v>
      </c>
      <c r="H18" s="6"/>
      <c r="K18">
        <v>2000</v>
      </c>
    </row>
    <row r="19" spans="1:27" x14ac:dyDescent="0.45">
      <c r="A19" s="14">
        <v>44278</v>
      </c>
      <c r="B19" t="s">
        <v>73</v>
      </c>
      <c r="C19">
        <v>190</v>
      </c>
      <c r="H19" s="6"/>
    </row>
    <row r="20" spans="1:27" x14ac:dyDescent="0.45">
      <c r="A20" s="14">
        <v>44281</v>
      </c>
      <c r="B20" t="s">
        <v>63</v>
      </c>
      <c r="C20">
        <v>273.24</v>
      </c>
      <c r="H20" s="6"/>
    </row>
    <row r="21" spans="1:27" x14ac:dyDescent="0.45">
      <c r="A21" s="14">
        <v>44281</v>
      </c>
      <c r="B21" t="s">
        <v>63</v>
      </c>
      <c r="C21">
        <v>46.2</v>
      </c>
      <c r="H21" s="6"/>
    </row>
    <row r="22" spans="1:27" x14ac:dyDescent="0.45">
      <c r="A22" s="14">
        <v>44281</v>
      </c>
      <c r="B22" t="s">
        <v>74</v>
      </c>
      <c r="C22">
        <v>5.68</v>
      </c>
      <c r="H22" s="6"/>
    </row>
    <row r="23" spans="1:27" x14ac:dyDescent="0.45">
      <c r="A23" s="14">
        <v>44281</v>
      </c>
      <c r="B23" t="s">
        <v>76</v>
      </c>
      <c r="C23">
        <v>672.08</v>
      </c>
      <c r="H23" s="6"/>
    </row>
    <row r="24" spans="1:27" x14ac:dyDescent="0.45">
      <c r="A24" s="14">
        <v>44286</v>
      </c>
      <c r="B24" t="s">
        <v>75</v>
      </c>
      <c r="C24">
        <v>728.64</v>
      </c>
      <c r="H24" s="6"/>
    </row>
    <row r="25" spans="1:27" x14ac:dyDescent="0.45">
      <c r="A25" s="14">
        <v>44286</v>
      </c>
      <c r="B25" t="s">
        <v>75</v>
      </c>
      <c r="C25">
        <v>123.2</v>
      </c>
      <c r="H25" s="6"/>
    </row>
    <row r="26" spans="1:27" ht="14.65" thickBot="1" x14ac:dyDescent="0.5">
      <c r="C26" s="4">
        <f>SUM(C7:C25)</f>
        <v>2039.0400000000002</v>
      </c>
      <c r="D26" s="4">
        <f t="shared" ref="D26:AA26" si="0">SUM(D7:D25)</f>
        <v>0</v>
      </c>
      <c r="E26" s="4">
        <f t="shared" si="0"/>
        <v>0</v>
      </c>
      <c r="F26" s="4">
        <f t="shared" si="0"/>
        <v>0</v>
      </c>
      <c r="G26" s="4">
        <f t="shared" si="0"/>
        <v>527574.79</v>
      </c>
      <c r="H26" s="4">
        <f t="shared" si="0"/>
        <v>198</v>
      </c>
      <c r="I26" s="4">
        <f t="shared" si="0"/>
        <v>55</v>
      </c>
      <c r="J26" s="4">
        <f t="shared" si="0"/>
        <v>0</v>
      </c>
      <c r="K26" s="4">
        <f t="shared" si="0"/>
        <v>6000</v>
      </c>
      <c r="L26" s="4">
        <f t="shared" si="0"/>
        <v>0</v>
      </c>
      <c r="M26" s="4">
        <f t="shared" si="0"/>
        <v>0</v>
      </c>
      <c r="N26" s="4">
        <f t="shared" si="0"/>
        <v>0</v>
      </c>
      <c r="O26" s="4">
        <f t="shared" si="0"/>
        <v>0</v>
      </c>
      <c r="P26" s="4">
        <f t="shared" si="0"/>
        <v>288.77999999999997</v>
      </c>
      <c r="Q26" s="4">
        <f t="shared" si="0"/>
        <v>520000</v>
      </c>
      <c r="R26" s="4">
        <f t="shared" si="0"/>
        <v>0</v>
      </c>
      <c r="S26" s="4">
        <f t="shared" si="0"/>
        <v>0</v>
      </c>
      <c r="T26" s="4">
        <f t="shared" si="0"/>
        <v>0</v>
      </c>
      <c r="U26" s="4">
        <f t="shared" si="0"/>
        <v>0</v>
      </c>
      <c r="V26" s="4">
        <f t="shared" si="0"/>
        <v>0</v>
      </c>
      <c r="W26" s="4">
        <f t="shared" si="0"/>
        <v>0</v>
      </c>
      <c r="X26" s="4">
        <f t="shared" si="0"/>
        <v>0</v>
      </c>
      <c r="Y26" s="4">
        <f t="shared" si="0"/>
        <v>0</v>
      </c>
      <c r="Z26" s="4">
        <f t="shared" si="0"/>
        <v>0</v>
      </c>
      <c r="AA26" s="4">
        <f t="shared" si="0"/>
        <v>0</v>
      </c>
    </row>
    <row r="27" spans="1:27" ht="14.65" thickTop="1" x14ac:dyDescent="0.45"/>
    <row r="30" spans="1:27" x14ac:dyDescent="0.45">
      <c r="C30" s="13"/>
    </row>
    <row r="31" spans="1:27" x14ac:dyDescent="0.45">
      <c r="A31" t="s">
        <v>81</v>
      </c>
      <c r="B31" t="s">
        <v>61</v>
      </c>
      <c r="D31">
        <v>2915.84</v>
      </c>
    </row>
    <row r="32" spans="1:27" x14ac:dyDescent="0.45">
      <c r="A32" t="s">
        <v>62</v>
      </c>
      <c r="D32" s="9">
        <f>C26+D26+E26+F26+G26</f>
        <v>529613.83000000007</v>
      </c>
    </row>
    <row r="33" spans="1:6" x14ac:dyDescent="0.45">
      <c r="D33" s="8">
        <f>D31+D32</f>
        <v>532529.67000000004</v>
      </c>
      <c r="F33" t="s">
        <v>64</v>
      </c>
    </row>
    <row r="34" spans="1:6" x14ac:dyDescent="0.45">
      <c r="A34" t="s">
        <v>45</v>
      </c>
      <c r="D34" s="9">
        <f>SUM(H26:AA26)</f>
        <v>526541.78</v>
      </c>
    </row>
    <row r="35" spans="1:6" x14ac:dyDescent="0.45">
      <c r="A35" t="s">
        <v>82</v>
      </c>
      <c r="D35" s="8">
        <f>D33-D34</f>
        <v>5987.890000000014</v>
      </c>
    </row>
  </sheetData>
  <mergeCells count="4">
    <mergeCell ref="A1:AA1"/>
    <mergeCell ref="A2:AA2"/>
    <mergeCell ref="C4:G4"/>
    <mergeCell ref="H4:Q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 &amp; A Ford Family Trust</vt:lpstr>
      <vt:lpstr>Lindsay Ford Super Fund</vt:lpstr>
      <vt:lpstr>Sheet3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Blake</dc:creator>
  <cp:lastModifiedBy>Alison Ford</cp:lastModifiedBy>
  <cp:lastPrinted>2021-06-02T22:37:09Z</cp:lastPrinted>
  <dcterms:created xsi:type="dcterms:W3CDTF">2020-05-28T19:51:21Z</dcterms:created>
  <dcterms:modified xsi:type="dcterms:W3CDTF">2022-11-06T10:28:53Z</dcterms:modified>
</cp:coreProperties>
</file>