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HITSON SUPER\THOMSSF - Thompson Street Super Fund\2021\D. Tax Workpapers\"/>
    </mc:Choice>
  </mc:AlternateContent>
  <bookViews>
    <workbookView xWindow="120" yWindow="90" windowWidth="15480" windowHeight="9465" activeTab="2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1" sheetId="10" r:id="rId6"/>
  </sheets>
  <calcPr calcId="162913"/>
</workbook>
</file>

<file path=xl/calcChain.xml><?xml version="1.0" encoding="utf-8"?>
<calcChain xmlns="http://schemas.openxmlformats.org/spreadsheetml/2006/main">
  <c r="D12" i="3" l="1"/>
  <c r="F6" i="3"/>
  <c r="F7" i="3"/>
  <c r="F8" i="3"/>
  <c r="B8" i="4" l="1"/>
  <c r="B15" i="6" l="1"/>
  <c r="B14" i="6"/>
  <c r="B13" i="6"/>
  <c r="B11" i="6" l="1"/>
  <c r="B18" i="6" l="1"/>
  <c r="B16" i="8"/>
  <c r="B10" i="8"/>
  <c r="B19" i="8" s="1"/>
  <c r="B23" i="8" s="1"/>
  <c r="B27" i="7"/>
  <c r="B16" i="7"/>
  <c r="B10" i="4"/>
  <c r="B21" i="4"/>
  <c r="D17" i="3"/>
  <c r="F9" i="3"/>
  <c r="F10" i="3"/>
  <c r="F11" i="3"/>
  <c r="F12" i="3"/>
  <c r="F13" i="3"/>
  <c r="F14" i="3"/>
  <c r="F15" i="3"/>
  <c r="F16" i="3"/>
  <c r="E17" i="3"/>
  <c r="B21" i="3"/>
  <c r="B30" i="7" l="1"/>
  <c r="B34" i="7" s="1"/>
  <c r="B24" i="4"/>
  <c r="B28" i="4" s="1"/>
  <c r="F17" i="3"/>
  <c r="D21" i="3" s="1"/>
  <c r="D24" i="3" l="1"/>
  <c r="D27" i="3" s="1"/>
</calcChain>
</file>

<file path=xl/sharedStrings.xml><?xml version="1.0" encoding="utf-8"?>
<sst xmlns="http://schemas.openxmlformats.org/spreadsheetml/2006/main" count="102" uniqueCount="76">
  <si>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</si>
  <si>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</si>
  <si>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</si>
  <si>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</si>
  <si>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</si>
  <si>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</si>
  <si>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</si>
  <si>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</si>
  <si>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</si>
  <si>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</si>
  <si>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</si>
  <si>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</si>
  <si>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</si>
  <si>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</si>
  <si>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</si>
  <si>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</si>
  <si>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</si>
  <si>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</si>
  <si>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</si>
  <si>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</si>
  <si>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</si>
  <si>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</si>
  <si>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</si>
  <si>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</si>
  <si>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</si>
  <si>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</si>
  <si>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</si>
  <si>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</si>
  <si>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</si>
  <si>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</si>
  <si>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</si>
  <si>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</si>
  <si>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</si>
  <si>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</si>
  <si>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</si>
  <si>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</si>
  <si>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</si>
  <si>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</si>
  <si>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</si>
  <si>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</si>
  <si>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</si>
  <si>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</si>
  <si>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</si>
  <si>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</si>
  <si>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</si>
  <si>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</si>
  <si>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</si>
  <si>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</si>
  <si>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</si>
  <si>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</si>
  <si>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</si>
  <si>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</si>
  <si>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</si>
  <si>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ATO</t>
  </si>
  <si>
    <t>Audit Fees</t>
  </si>
  <si>
    <t>2020 Debtors</t>
  </si>
  <si>
    <t>2020 Tax</t>
  </si>
  <si>
    <t>2020 Creditors</t>
  </si>
  <si>
    <t>Withholding Tax</t>
  </si>
  <si>
    <t>2021 Debtors</t>
  </si>
  <si>
    <t xml:space="preserve">                   - Mar 2021</t>
  </si>
  <si>
    <t xml:space="preserve">                   - June 2021</t>
  </si>
  <si>
    <t>2021 Tax</t>
  </si>
  <si>
    <t>2021 Creditors</t>
  </si>
  <si>
    <t>2020 Tax Payment.</t>
  </si>
  <si>
    <t>2021 PAYG - Sept 2020</t>
  </si>
  <si>
    <t xml:space="preserve">                   - Dec 2020</t>
  </si>
  <si>
    <t>N/a</t>
  </si>
  <si>
    <t>THOMSSF</t>
  </si>
  <si>
    <t>DFA0003AU</t>
  </si>
  <si>
    <t>DFA0107AU</t>
  </si>
  <si>
    <t>DFA0009AU</t>
  </si>
  <si>
    <t>DFA0004AU</t>
  </si>
  <si>
    <t>DFA0005AU</t>
  </si>
  <si>
    <t>BT Wrap</t>
  </si>
  <si>
    <t>Account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</si>
</sst>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5" fillId="0" borderId="0" xfId="1" applyFont="1" applyAlignment="1"/>
    <xf numFmtId="0" fontId="5" fillId="0" borderId="1" xfId="1" applyFont="1" applyBorder="1" applyAlignment="1"/>
    <xf numFmtId="0" fontId="5" fillId="0" borderId="0" xfId="1" applyFont="1"/>
    <xf numFmtId="0" fontId="6" fillId="0" borderId="0" xfId="1" applyFont="1" applyAlignme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6" fillId="0" borderId="0" xfId="1" applyFont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0" fontId="2" fillId="0" borderId="0" xfId="0" applyFont="1" applyFill="1" applyBorder="1"/>
    <xf numFmtId="0" fontId="6" fillId="2" borderId="0" xfId="1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165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0" fillId="0" borderId="0" xfId="4" applyFill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6" fontId="16" fillId="0" borderId="0" xfId="0" applyNumberFormat="1" applyFont="1" applyFill="1" applyBorder="1"/>
    <xf numFmtId="44" fontId="16" fillId="0" borderId="0" xfId="3" applyFont="1" applyFill="1" applyBorder="1"/>
    <xf numFmtId="0" fontId="19" fillId="0" borderId="0" xfId="0" applyFont="1" applyFill="1" applyBorder="1"/>
    <xf numFmtId="164" fontId="14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12" fillId="0" borderId="0" xfId="0" applyFont="1" applyFill="1" applyBorder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4" fontId="16" fillId="0" borderId="0" xfId="3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3" sqref="B33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50</v>
      </c>
      <c r="B1" s="64" t="s">
        <v>68</v>
      </c>
      <c r="C1" s="64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65" t="s">
        <v>44</v>
      </c>
      <c r="B3" s="65"/>
      <c r="C3" s="65"/>
      <c r="D3" s="65"/>
      <c r="E3" s="65"/>
    </row>
    <row r="4" spans="1:5" x14ac:dyDescent="0.25">
      <c r="B4" s="7"/>
    </row>
    <row r="5" spans="1:5" x14ac:dyDescent="0.25">
      <c r="A5" s="16" t="s">
        <v>55</v>
      </c>
      <c r="B5" s="7"/>
    </row>
    <row r="6" spans="1:5" x14ac:dyDescent="0.25">
      <c r="A6" t="s">
        <v>19</v>
      </c>
      <c r="B6" s="9">
        <v>11025.21</v>
      </c>
    </row>
    <row r="7" spans="1:5" x14ac:dyDescent="0.25">
      <c r="A7" t="s">
        <v>45</v>
      </c>
      <c r="B7" s="9">
        <v>11025.21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x14ac:dyDescent="0.25">
      <c r="B10" s="9">
        <v>0</v>
      </c>
    </row>
    <row r="11" spans="1:5" x14ac:dyDescent="0.25">
      <c r="B11" s="9">
        <v>0</v>
      </c>
    </row>
    <row r="12" spans="1:5" x14ac:dyDescent="0.25">
      <c r="B12" s="9">
        <v>0</v>
      </c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7"/>
    </row>
    <row r="16" spans="1:5" ht="15.75" thickBot="1" x14ac:dyDescent="0.3">
      <c r="A16" t="s">
        <v>24</v>
      </c>
      <c r="B16" s="17">
        <f>B6-SUM(B7:B15)</f>
        <v>0</v>
      </c>
    </row>
    <row r="17" spans="1:2" ht="15.75" thickTop="1" x14ac:dyDescent="0.25">
      <c r="B17" s="7"/>
    </row>
    <row r="18" spans="1:2" x14ac:dyDescent="0.25">
      <c r="A18" s="16" t="s">
        <v>59</v>
      </c>
      <c r="B18" s="7"/>
    </row>
    <row r="19" spans="1:2" x14ac:dyDescent="0.25">
      <c r="A19" t="s">
        <v>69</v>
      </c>
      <c r="B19" s="9">
        <v>1851.68</v>
      </c>
    </row>
    <row r="20" spans="1:2" x14ac:dyDescent="0.25">
      <c r="A20" t="s">
        <v>70</v>
      </c>
      <c r="B20" s="9">
        <v>862.89</v>
      </c>
    </row>
    <row r="21" spans="1:2" x14ac:dyDescent="0.25">
      <c r="A21" t="s">
        <v>71</v>
      </c>
      <c r="B21" s="9">
        <v>15973.27</v>
      </c>
    </row>
    <row r="22" spans="1:2" x14ac:dyDescent="0.25">
      <c r="A22" t="s">
        <v>72</v>
      </c>
      <c r="B22" s="9">
        <v>2355.44</v>
      </c>
    </row>
    <row r="23" spans="1:2" x14ac:dyDescent="0.25">
      <c r="A23" t="s">
        <v>73</v>
      </c>
      <c r="B23" s="9">
        <v>195.03</v>
      </c>
    </row>
    <row r="24" spans="1:2" x14ac:dyDescent="0.25">
      <c r="B24" s="9">
        <v>0</v>
      </c>
    </row>
    <row r="25" spans="1:2" x14ac:dyDescent="0.25">
      <c r="B25" s="9">
        <v>0</v>
      </c>
    </row>
    <row r="26" spans="1:2" x14ac:dyDescent="0.25">
      <c r="B26" s="9">
        <v>0</v>
      </c>
    </row>
    <row r="27" spans="1:2" ht="15.75" thickBot="1" x14ac:dyDescent="0.3">
      <c r="A27" t="s">
        <v>24</v>
      </c>
      <c r="B27" s="17">
        <f>SUM(B19:B26)</f>
        <v>21238.309999999998</v>
      </c>
    </row>
    <row r="28" spans="1:2" ht="15.75" thickTop="1" x14ac:dyDescent="0.25">
      <c r="B28" s="7"/>
    </row>
    <row r="29" spans="1:2" x14ac:dyDescent="0.25">
      <c r="B29" s="7"/>
    </row>
    <row r="30" spans="1:2" x14ac:dyDescent="0.25">
      <c r="A30" s="6" t="s">
        <v>46</v>
      </c>
      <c r="B30" s="8">
        <f>B16+B27</f>
        <v>21238.309999999998</v>
      </c>
    </row>
    <row r="31" spans="1:2" x14ac:dyDescent="0.25">
      <c r="B31" s="7"/>
    </row>
    <row r="32" spans="1:2" x14ac:dyDescent="0.25">
      <c r="A32" t="s">
        <v>47</v>
      </c>
      <c r="B32" s="9">
        <v>21238.31</v>
      </c>
    </row>
    <row r="33" spans="1:2" x14ac:dyDescent="0.25">
      <c r="B33" s="7"/>
    </row>
    <row r="34" spans="1:2" x14ac:dyDescent="0.25">
      <c r="A34" t="s">
        <v>30</v>
      </c>
      <c r="B34" s="18">
        <f>B32-B30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" sqref="B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50</v>
      </c>
      <c r="B1" s="64" t="s">
        <v>68</v>
      </c>
      <c r="C1" s="64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65" t="s">
        <v>48</v>
      </c>
      <c r="B3" s="65"/>
      <c r="C3" s="65"/>
      <c r="D3" s="65"/>
      <c r="E3" s="65"/>
    </row>
    <row r="4" spans="1:5" x14ac:dyDescent="0.25">
      <c r="B4" s="7"/>
    </row>
    <row r="5" spans="1:5" x14ac:dyDescent="0.25">
      <c r="A5" s="16" t="s">
        <v>57</v>
      </c>
      <c r="B5" s="7"/>
    </row>
    <row r="6" spans="1:5" x14ac:dyDescent="0.25">
      <c r="A6" t="s">
        <v>19</v>
      </c>
      <c r="B6" s="9">
        <v>0</v>
      </c>
    </row>
    <row r="7" spans="1:5" x14ac:dyDescent="0.25">
      <c r="A7" t="s">
        <v>49</v>
      </c>
      <c r="B7" s="9">
        <v>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ht="15.75" thickBot="1" x14ac:dyDescent="0.3">
      <c r="A10" t="s">
        <v>24</v>
      </c>
      <c r="B10" s="17">
        <f>B6-SUM(B7:B9)</f>
        <v>0</v>
      </c>
    </row>
    <row r="11" spans="1:5" ht="15.75" thickTop="1" x14ac:dyDescent="0.25">
      <c r="B11" s="7"/>
    </row>
    <row r="12" spans="1:5" x14ac:dyDescent="0.25">
      <c r="A12" s="16" t="s">
        <v>63</v>
      </c>
      <c r="B12" s="7"/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9">
        <v>0</v>
      </c>
    </row>
    <row r="16" spans="1:5" ht="15.75" thickBot="1" x14ac:dyDescent="0.3">
      <c r="A16" t="s">
        <v>24</v>
      </c>
      <c r="B16" s="17">
        <f>SUM(B13:B15)</f>
        <v>0</v>
      </c>
    </row>
    <row r="17" spans="1:2" ht="15.75" thickTop="1" x14ac:dyDescent="0.25">
      <c r="B17" s="7"/>
    </row>
    <row r="18" spans="1:2" x14ac:dyDescent="0.25">
      <c r="B18" s="7"/>
    </row>
    <row r="19" spans="1:2" x14ac:dyDescent="0.25">
      <c r="A19" s="6"/>
      <c r="B19" s="8">
        <f>B10+B16</f>
        <v>0</v>
      </c>
    </row>
    <row r="20" spans="1:2" x14ac:dyDescent="0.25">
      <c r="B20" s="7"/>
    </row>
    <row r="21" spans="1:2" x14ac:dyDescent="0.25">
      <c r="A21" t="s">
        <v>47</v>
      </c>
      <c r="B21" s="9"/>
    </row>
    <row r="22" spans="1:2" x14ac:dyDescent="0.25">
      <c r="B22" s="7"/>
    </row>
    <row r="23" spans="1:2" x14ac:dyDescent="0.25">
      <c r="A23" t="s">
        <v>30</v>
      </c>
      <c r="B23" s="18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27" sqref="B27"/>
    </sheetView>
  </sheetViews>
  <sheetFormatPr defaultRowHeight="15" x14ac:dyDescent="0.25"/>
  <cols>
    <col min="1" max="1" width="31.28515625" customWidth="1"/>
    <col min="2" max="2" width="16.42578125" style="7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10" customFormat="1" ht="15.75" x14ac:dyDescent="0.25">
      <c r="A1" s="2" t="s">
        <v>50</v>
      </c>
      <c r="B1" s="64" t="s">
        <v>68</v>
      </c>
      <c r="C1" s="64"/>
      <c r="D1" s="3" t="s">
        <v>0</v>
      </c>
      <c r="E1" s="3">
        <v>2021</v>
      </c>
    </row>
    <row r="2" spans="1:6" s="10" customFormat="1" ht="15.75" x14ac:dyDescent="0.25">
      <c r="A2" s="4"/>
      <c r="B2" s="5"/>
      <c r="C2" s="5"/>
    </row>
    <row r="3" spans="1:6" s="10" customFormat="1" ht="15.75" x14ac:dyDescent="0.25">
      <c r="A3" s="65" t="s">
        <v>27</v>
      </c>
      <c r="B3" s="65"/>
      <c r="C3" s="65"/>
      <c r="D3" s="65"/>
      <c r="E3" s="65"/>
      <c r="F3" s="11"/>
    </row>
    <row r="5" spans="1:6" x14ac:dyDescent="0.25">
      <c r="A5" s="16" t="s">
        <v>56</v>
      </c>
    </row>
    <row r="6" spans="1:6" x14ac:dyDescent="0.25">
      <c r="A6" t="s">
        <v>19</v>
      </c>
      <c r="B6" s="9">
        <v>-3831.22</v>
      </c>
    </row>
    <row r="7" spans="1:6" x14ac:dyDescent="0.25">
      <c r="A7" t="s">
        <v>20</v>
      </c>
      <c r="B7" s="9">
        <v>1432</v>
      </c>
    </row>
    <row r="8" spans="1:6" x14ac:dyDescent="0.25">
      <c r="A8" t="s">
        <v>33</v>
      </c>
      <c r="B8" s="9">
        <f>-5004.22-259</f>
        <v>-5263.22</v>
      </c>
    </row>
    <row r="10" spans="1:6" ht="15.75" thickBot="1" x14ac:dyDescent="0.3">
      <c r="A10" t="s">
        <v>24</v>
      </c>
      <c r="B10" s="17">
        <f>B6-SUM(B7:B8)</f>
        <v>0</v>
      </c>
    </row>
    <row r="11" spans="1:6" ht="15.75" thickTop="1" x14ac:dyDescent="0.25"/>
    <row r="12" spans="1:6" x14ac:dyDescent="0.25">
      <c r="A12" s="16" t="s">
        <v>62</v>
      </c>
    </row>
    <row r="13" spans="1:6" x14ac:dyDescent="0.25">
      <c r="A13" t="s">
        <v>25</v>
      </c>
      <c r="B13" s="9">
        <v>8603.85</v>
      </c>
    </row>
    <row r="14" spans="1:6" x14ac:dyDescent="0.25">
      <c r="A14" t="s">
        <v>21</v>
      </c>
      <c r="B14" s="9">
        <v>0</v>
      </c>
    </row>
    <row r="15" spans="1:6" x14ac:dyDescent="0.25">
      <c r="A15" t="s">
        <v>22</v>
      </c>
      <c r="B15" s="9">
        <v>0</v>
      </c>
    </row>
    <row r="16" spans="1:6" x14ac:dyDescent="0.25">
      <c r="A16" t="s">
        <v>23</v>
      </c>
      <c r="B16" s="9">
        <v>0</v>
      </c>
    </row>
    <row r="17" spans="1:2" x14ac:dyDescent="0.25">
      <c r="A17" t="s">
        <v>28</v>
      </c>
      <c r="B17" s="9">
        <v>5235.2299999999996</v>
      </c>
    </row>
    <row r="18" spans="1:2" x14ac:dyDescent="0.25">
      <c r="A18" t="s">
        <v>32</v>
      </c>
      <c r="B18" s="9">
        <v>1510.35</v>
      </c>
    </row>
    <row r="19" spans="1:2" x14ac:dyDescent="0.25">
      <c r="A19" t="s">
        <v>58</v>
      </c>
      <c r="B19" s="9"/>
    </row>
    <row r="21" spans="1:2" ht="15.75" thickBot="1" x14ac:dyDescent="0.3">
      <c r="A21" t="s">
        <v>24</v>
      </c>
      <c r="B21" s="17">
        <f>B13-SUM(B14:B20)</f>
        <v>1858.2700000000004</v>
      </c>
    </row>
    <row r="22" spans="1:2" ht="15.75" thickTop="1" x14ac:dyDescent="0.25"/>
    <row r="24" spans="1:2" x14ac:dyDescent="0.25">
      <c r="A24" s="6" t="s">
        <v>26</v>
      </c>
      <c r="B24" s="8">
        <f>B10+B21</f>
        <v>1858.2700000000004</v>
      </c>
    </row>
    <row r="26" spans="1:2" x14ac:dyDescent="0.25">
      <c r="A26" t="s">
        <v>29</v>
      </c>
      <c r="B26" s="9">
        <v>1858.27</v>
      </c>
    </row>
    <row r="28" spans="1:2" x14ac:dyDescent="0.25">
      <c r="A28" t="s">
        <v>30</v>
      </c>
      <c r="B28" s="18">
        <f>B26-B24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>
      <selection activeCell="D27" sqref="D27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6384" width="9.140625" style="1"/>
  </cols>
  <sheetData>
    <row r="1" spans="1:6" x14ac:dyDescent="0.2">
      <c r="A1" s="2" t="s">
        <v>50</v>
      </c>
      <c r="B1" s="64" t="s">
        <v>68</v>
      </c>
      <c r="C1" s="64"/>
      <c r="D1" s="3" t="s">
        <v>0</v>
      </c>
      <c r="E1" s="3">
        <v>2021</v>
      </c>
    </row>
    <row r="2" spans="1:6" ht="15.75" x14ac:dyDescent="0.25">
      <c r="A2" s="4"/>
      <c r="B2" s="5"/>
      <c r="C2" s="5"/>
    </row>
    <row r="3" spans="1:6" ht="15.75" x14ac:dyDescent="0.25">
      <c r="A3" s="65" t="s">
        <v>15</v>
      </c>
      <c r="B3" s="65"/>
      <c r="C3" s="65"/>
      <c r="D3" s="65"/>
      <c r="E3" s="65"/>
      <c r="F3" s="36"/>
    </row>
    <row r="4" spans="1:6" ht="15.75" x14ac:dyDescent="0.25">
      <c r="A4" s="34"/>
      <c r="B4" s="34"/>
      <c r="C4" s="34"/>
      <c r="D4" s="34"/>
      <c r="E4" s="34"/>
      <c r="F4" s="36"/>
    </row>
    <row r="5" spans="1:6" ht="47.25" x14ac:dyDescent="0.25">
      <c r="A5" s="34" t="s">
        <v>16</v>
      </c>
      <c r="B5" s="42" t="s">
        <v>74</v>
      </c>
      <c r="C5" s="34"/>
      <c r="D5" s="14" t="s">
        <v>52</v>
      </c>
      <c r="E5" s="14" t="s">
        <v>17</v>
      </c>
      <c r="F5" s="15" t="s">
        <v>18</v>
      </c>
    </row>
    <row r="6" spans="1:6" x14ac:dyDescent="0.2">
      <c r="A6" s="12" t="s">
        <v>3</v>
      </c>
      <c r="D6" s="37">
        <v>0.09</v>
      </c>
      <c r="E6" s="37"/>
      <c r="F6" s="36">
        <f>D6+E6</f>
        <v>0.09</v>
      </c>
    </row>
    <row r="7" spans="1:6" x14ac:dyDescent="0.2">
      <c r="A7" s="12" t="s">
        <v>4</v>
      </c>
      <c r="D7" s="37">
        <v>0</v>
      </c>
      <c r="E7" s="37"/>
      <c r="F7" s="36">
        <f t="shared" ref="F7:F16" si="0">D7+E7</f>
        <v>0</v>
      </c>
    </row>
    <row r="8" spans="1:6" x14ac:dyDescent="0.2">
      <c r="A8" s="12" t="s">
        <v>5</v>
      </c>
      <c r="D8" s="37">
        <v>0</v>
      </c>
      <c r="E8" s="37"/>
      <c r="F8" s="36">
        <f t="shared" si="0"/>
        <v>0</v>
      </c>
    </row>
    <row r="9" spans="1:6" x14ac:dyDescent="0.2">
      <c r="A9" s="12" t="s">
        <v>6</v>
      </c>
      <c r="D9" s="37">
        <v>0.88</v>
      </c>
      <c r="E9" s="37"/>
      <c r="F9" s="36">
        <f t="shared" si="0"/>
        <v>0.88</v>
      </c>
    </row>
    <row r="10" spans="1:6" x14ac:dyDescent="0.2">
      <c r="A10" s="12" t="s">
        <v>7</v>
      </c>
      <c r="D10" s="37">
        <v>0</v>
      </c>
      <c r="E10" s="37"/>
      <c r="F10" s="36">
        <f t="shared" si="0"/>
        <v>0</v>
      </c>
    </row>
    <row r="11" spans="1:6" x14ac:dyDescent="0.2">
      <c r="A11" s="12" t="s">
        <v>8</v>
      </c>
      <c r="D11" s="37">
        <v>0</v>
      </c>
      <c r="E11" s="37"/>
      <c r="F11" s="36">
        <f t="shared" si="0"/>
        <v>0</v>
      </c>
    </row>
    <row r="12" spans="1:6" x14ac:dyDescent="0.2">
      <c r="A12" s="12" t="s">
        <v>9</v>
      </c>
      <c r="D12" s="37">
        <f>0.17+0.06</f>
        <v>0.23</v>
      </c>
      <c r="E12" s="37"/>
      <c r="F12" s="36">
        <f t="shared" si="0"/>
        <v>0.23</v>
      </c>
    </row>
    <row r="13" spans="1:6" x14ac:dyDescent="0.2">
      <c r="A13" s="12" t="s">
        <v>10</v>
      </c>
      <c r="D13" s="37">
        <v>0</v>
      </c>
      <c r="E13" s="37"/>
      <c r="F13" s="36">
        <f t="shared" si="0"/>
        <v>0</v>
      </c>
    </row>
    <row r="14" spans="1:6" x14ac:dyDescent="0.2">
      <c r="A14" s="12" t="s">
        <v>11</v>
      </c>
      <c r="D14" s="37">
        <v>0</v>
      </c>
      <c r="E14" s="37"/>
      <c r="F14" s="36">
        <f t="shared" si="0"/>
        <v>0</v>
      </c>
    </row>
    <row r="15" spans="1:6" x14ac:dyDescent="0.2">
      <c r="A15" s="12" t="s">
        <v>12</v>
      </c>
      <c r="D15" s="37">
        <v>0</v>
      </c>
      <c r="E15" s="37"/>
      <c r="F15" s="36">
        <f t="shared" si="0"/>
        <v>0</v>
      </c>
    </row>
    <row r="16" spans="1:6" x14ac:dyDescent="0.2">
      <c r="A16" s="12" t="s">
        <v>13</v>
      </c>
      <c r="B16" s="1" t="s">
        <v>75</v>
      </c>
      <c r="D16" s="37">
        <v>0</v>
      </c>
      <c r="E16" s="37"/>
      <c r="F16" s="36">
        <f t="shared" si="0"/>
        <v>0</v>
      </c>
    </row>
    <row r="17" spans="2:10" ht="15.75" thickBot="1" x14ac:dyDescent="0.25">
      <c r="B17" s="12"/>
      <c r="D17" s="38">
        <f>SUM(D6:D16)</f>
        <v>1.2</v>
      </c>
      <c r="E17" s="38">
        <f>SUM(E6:E16)</f>
        <v>0</v>
      </c>
      <c r="F17" s="38">
        <f>SUM(F6:F16)</f>
        <v>1.2</v>
      </c>
      <c r="J17" s="1" t="s">
        <v>34</v>
      </c>
    </row>
    <row r="18" spans="2:10" ht="15.75" thickTop="1" x14ac:dyDescent="0.2">
      <c r="B18" s="12"/>
      <c r="D18" s="35"/>
      <c r="E18" s="35"/>
      <c r="F18" s="35"/>
    </row>
    <row r="19" spans="2:10" x14ac:dyDescent="0.2">
      <c r="B19" s="12"/>
      <c r="D19" s="35"/>
      <c r="E19" s="35"/>
      <c r="F19" s="35"/>
    </row>
    <row r="20" spans="2:10" ht="15.75" x14ac:dyDescent="0.25">
      <c r="B20" s="13" t="s">
        <v>2</v>
      </c>
      <c r="D20" s="36"/>
      <c r="E20" s="36"/>
      <c r="F20" s="36"/>
    </row>
    <row r="21" spans="2:10" x14ac:dyDescent="0.2">
      <c r="B21" s="1" t="str">
        <f>B5</f>
        <v>BT Wrap</v>
      </c>
      <c r="D21" s="36">
        <f>F17</f>
        <v>1.2</v>
      </c>
      <c r="E21" s="36"/>
      <c r="F21" s="36"/>
    </row>
    <row r="22" spans="2:10" x14ac:dyDescent="0.2">
      <c r="B22" s="1" t="s">
        <v>53</v>
      </c>
      <c r="D22" s="36"/>
      <c r="E22" s="36"/>
      <c r="F22" s="36"/>
    </row>
    <row r="23" spans="2:10" x14ac:dyDescent="0.2">
      <c r="D23" s="36"/>
      <c r="E23" s="36"/>
      <c r="F23" s="36"/>
    </row>
    <row r="24" spans="2:10" ht="15.75" thickBot="1" x14ac:dyDescent="0.25">
      <c r="B24" s="1" t="s">
        <v>14</v>
      </c>
      <c r="D24" s="38">
        <f>SUM(D21:D23)</f>
        <v>1.2</v>
      </c>
      <c r="E24" s="35"/>
      <c r="F24" s="35"/>
    </row>
    <row r="25" spans="2:10" ht="15.75" thickTop="1" x14ac:dyDescent="0.2"/>
    <row r="26" spans="2:10" x14ac:dyDescent="0.2">
      <c r="B26" s="1" t="s">
        <v>31</v>
      </c>
      <c r="D26" s="39">
        <v>1.2</v>
      </c>
    </row>
    <row r="27" spans="2:10" x14ac:dyDescent="0.2">
      <c r="B27" s="1" t="s">
        <v>30</v>
      </c>
      <c r="D27" s="40">
        <f>D24-D26</f>
        <v>0</v>
      </c>
    </row>
  </sheetData>
  <mergeCells count="2">
    <mergeCell ref="B1:C1"/>
    <mergeCell ref="A3:E3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8" sqref="B8"/>
    </sheetView>
  </sheetViews>
  <sheetFormatPr defaultRowHeight="15" x14ac:dyDescent="0.2"/>
  <cols>
    <col min="1" max="1" width="25.85546875" style="1" customWidth="1"/>
    <col min="2" max="3" width="15.140625" style="20" customWidth="1"/>
    <col min="4" max="4" width="19" style="20" customWidth="1"/>
    <col min="5" max="16384" width="9.140625" style="1"/>
  </cols>
  <sheetData>
    <row r="1" spans="1:5" x14ac:dyDescent="0.2">
      <c r="A1" s="2" t="s">
        <v>50</v>
      </c>
      <c r="B1" s="64" t="s">
        <v>68</v>
      </c>
      <c r="C1" s="64"/>
      <c r="D1" s="3" t="s">
        <v>0</v>
      </c>
      <c r="E1" s="3">
        <v>2021</v>
      </c>
    </row>
    <row r="2" spans="1:5" x14ac:dyDescent="0.2">
      <c r="A2" s="2"/>
      <c r="B2" s="32"/>
      <c r="C2" s="32"/>
      <c r="D2" s="33"/>
      <c r="E2" s="33"/>
    </row>
    <row r="3" spans="1:5" ht="23.25" x14ac:dyDescent="0.35">
      <c r="A3" s="66" t="s">
        <v>43</v>
      </c>
      <c r="B3" s="66"/>
      <c r="C3" s="66"/>
      <c r="D3" s="66"/>
    </row>
    <row r="4" spans="1:5" ht="15.75" x14ac:dyDescent="0.25">
      <c r="A4" s="22" t="s">
        <v>38</v>
      </c>
      <c r="B4" s="21"/>
    </row>
    <row r="5" spans="1:5" ht="48" customHeight="1" x14ac:dyDescent="0.25">
      <c r="A5" s="23"/>
      <c r="B5" s="26" t="s">
        <v>1</v>
      </c>
      <c r="C5" s="27" t="s">
        <v>40</v>
      </c>
      <c r="D5" s="28" t="s">
        <v>42</v>
      </c>
      <c r="E5" s="24"/>
    </row>
    <row r="6" spans="1:5" x14ac:dyDescent="0.2">
      <c r="A6" s="25" t="s">
        <v>35</v>
      </c>
      <c r="B6" s="29" t="s">
        <v>67</v>
      </c>
      <c r="C6" s="19"/>
    </row>
    <row r="7" spans="1:5" x14ac:dyDescent="0.2">
      <c r="A7" s="25" t="s">
        <v>54</v>
      </c>
      <c r="B7" s="29">
        <v>580.79999999999995</v>
      </c>
      <c r="C7" s="19"/>
    </row>
    <row r="8" spans="1:5" x14ac:dyDescent="0.2">
      <c r="A8" s="25" t="s">
        <v>36</v>
      </c>
      <c r="B8" s="29" t="s">
        <v>67</v>
      </c>
      <c r="C8" s="19"/>
    </row>
    <row r="9" spans="1:5" x14ac:dyDescent="0.2">
      <c r="A9" s="25" t="s">
        <v>51</v>
      </c>
      <c r="B9" s="29">
        <v>259</v>
      </c>
      <c r="C9" s="19"/>
    </row>
    <row r="10" spans="1:5" x14ac:dyDescent="0.2">
      <c r="A10" s="25" t="s">
        <v>37</v>
      </c>
      <c r="B10" s="29" t="s">
        <v>67</v>
      </c>
      <c r="C10" s="19"/>
    </row>
    <row r="11" spans="1:5" x14ac:dyDescent="0.2">
      <c r="A11" s="25" t="s">
        <v>64</v>
      </c>
      <c r="B11" s="29">
        <f>'Tax Provision'!B8</f>
        <v>-5263.22</v>
      </c>
      <c r="C11" s="19"/>
    </row>
    <row r="12" spans="1:5" x14ac:dyDescent="0.2">
      <c r="A12" s="25"/>
      <c r="B12" s="29"/>
      <c r="C12" s="19"/>
    </row>
    <row r="13" spans="1:5" x14ac:dyDescent="0.2">
      <c r="A13" s="25" t="s">
        <v>65</v>
      </c>
      <c r="B13" s="29">
        <f>'Tax Provision'!B14</f>
        <v>0</v>
      </c>
      <c r="C13" s="19"/>
    </row>
    <row r="14" spans="1:5" x14ac:dyDescent="0.2">
      <c r="A14" s="25" t="s">
        <v>66</v>
      </c>
      <c r="B14" s="29">
        <f>'Tax Provision'!B15</f>
        <v>0</v>
      </c>
      <c r="C14" s="19"/>
    </row>
    <row r="15" spans="1:5" x14ac:dyDescent="0.2">
      <c r="A15" s="25" t="s">
        <v>60</v>
      </c>
      <c r="B15" s="29">
        <f>'Tax Provision'!B16</f>
        <v>0</v>
      </c>
      <c r="C15" s="19"/>
    </row>
    <row r="16" spans="1:5" x14ac:dyDescent="0.2">
      <c r="A16" s="25" t="s">
        <v>61</v>
      </c>
      <c r="B16" s="29">
        <v>0</v>
      </c>
      <c r="C16" s="19"/>
    </row>
    <row r="17" spans="1:12" x14ac:dyDescent="0.2">
      <c r="A17" s="25" t="s">
        <v>39</v>
      </c>
      <c r="B17" s="30">
        <v>0</v>
      </c>
    </row>
    <row r="18" spans="1:12" ht="15.75" thickBot="1" x14ac:dyDescent="0.25">
      <c r="A18" s="1" t="s">
        <v>41</v>
      </c>
      <c r="B18" s="31">
        <f>SUM(B13:B17)</f>
        <v>0</v>
      </c>
    </row>
    <row r="19" spans="1:12" ht="15.75" thickTop="1" x14ac:dyDescent="0.2"/>
    <row r="24" spans="1:12" x14ac:dyDescent="0.2">
      <c r="L24" s="1" t="s">
        <v>34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opLeftCell="A13" workbookViewId="0">
      <selection activeCell="H29" sqref="H29:I29"/>
    </sheetView>
  </sheetViews>
  <sheetFormatPr defaultRowHeight="15" x14ac:dyDescent="0.25"/>
  <cols>
    <col min="1" max="16384" width="9.140625" style="46"/>
  </cols>
  <sheetData>
    <row r="2" spans="1:14" x14ac:dyDescent="0.25">
      <c r="G2" s="47"/>
      <c r="I2" s="68"/>
      <c r="J2" s="68"/>
      <c r="K2" s="68"/>
    </row>
    <row r="3" spans="1:14" x14ac:dyDescent="0.25">
      <c r="G3" s="48"/>
      <c r="I3" s="43"/>
      <c r="J3" s="43"/>
      <c r="K3" s="43"/>
    </row>
    <row r="4" spans="1:14" x14ac:dyDescent="0.25">
      <c r="G4" s="48"/>
      <c r="I4" s="69"/>
      <c r="J4" s="69"/>
      <c r="K4" s="70"/>
    </row>
    <row r="5" spans="1:14" x14ac:dyDescent="0.25">
      <c r="G5" s="48"/>
      <c r="I5" s="44"/>
      <c r="J5" s="44"/>
      <c r="K5" s="44"/>
    </row>
    <row r="6" spans="1:14" x14ac:dyDescent="0.25">
      <c r="G6" s="48"/>
      <c r="I6" s="70"/>
      <c r="J6" s="70"/>
      <c r="K6" s="70"/>
    </row>
    <row r="7" spans="1:14" x14ac:dyDescent="0.25">
      <c r="G7" s="48"/>
      <c r="I7" s="44"/>
      <c r="J7" s="44"/>
      <c r="K7" s="44"/>
    </row>
    <row r="8" spans="1:14" x14ac:dyDescent="0.25">
      <c r="G8" s="48"/>
      <c r="I8" s="70"/>
      <c r="J8" s="70"/>
      <c r="K8" s="70"/>
    </row>
    <row r="9" spans="1:14" ht="15.75" x14ac:dyDescent="0.25">
      <c r="G9" s="48"/>
      <c r="I9" s="41"/>
      <c r="J9" s="41"/>
      <c r="K9" s="41"/>
    </row>
    <row r="11" spans="1:14" ht="15.7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4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4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4" x14ac:dyDescent="0.25">
      <c r="A14" s="72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4" x14ac:dyDescent="0.25">
      <c r="A15" s="72"/>
      <c r="B15" s="67"/>
      <c r="C15" s="67"/>
      <c r="D15" s="67"/>
      <c r="E15" s="67"/>
      <c r="F15" s="67"/>
      <c r="G15" s="67"/>
      <c r="H15" s="67"/>
      <c r="I15" s="67"/>
      <c r="J15" s="67"/>
      <c r="K15" s="67"/>
      <c r="N15" s="52"/>
    </row>
    <row r="16" spans="1:14" x14ac:dyDescent="0.25">
      <c r="A16" s="72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4" x14ac:dyDescent="0.25">
      <c r="A17" s="72"/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52"/>
    </row>
    <row r="18" spans="1:14" x14ac:dyDescent="0.25">
      <c r="A18" s="72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4" x14ac:dyDescent="0.25">
      <c r="A19" s="72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4" x14ac:dyDescent="0.25">
      <c r="A20" s="72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4" x14ac:dyDescent="0.25">
      <c r="A21" s="72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4" x14ac:dyDescent="0.2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4" x14ac:dyDescent="0.25">
      <c r="A23" s="43"/>
      <c r="B23" s="43"/>
      <c r="C23" s="53"/>
      <c r="D23" s="53"/>
      <c r="E23" s="53"/>
      <c r="F23" s="53"/>
      <c r="G23" s="53"/>
      <c r="H23" s="53"/>
      <c r="I23" s="53"/>
      <c r="J23" s="43"/>
      <c r="K23" s="53"/>
    </row>
    <row r="24" spans="1:14" x14ac:dyDescent="0.25">
      <c r="A24" s="43"/>
      <c r="B24" s="43"/>
      <c r="C24" s="53"/>
      <c r="D24" s="53"/>
      <c r="E24" s="53"/>
      <c r="F24" s="53"/>
      <c r="G24" s="53"/>
      <c r="H24" s="53"/>
      <c r="I24" s="53"/>
      <c r="J24" s="43"/>
      <c r="K24" s="53"/>
    </row>
    <row r="25" spans="1:14" x14ac:dyDescent="0.25">
      <c r="A25" s="48"/>
      <c r="B25" s="43"/>
      <c r="C25" s="53"/>
      <c r="D25" s="53"/>
      <c r="E25" s="53"/>
      <c r="F25" s="53"/>
      <c r="G25" s="53"/>
      <c r="H25" s="53"/>
      <c r="I25" s="53"/>
      <c r="J25" s="43"/>
      <c r="K25" s="53"/>
    </row>
    <row r="26" spans="1:14" x14ac:dyDescent="0.25">
      <c r="A26" s="43"/>
      <c r="B26" s="43"/>
      <c r="C26" s="53"/>
      <c r="D26" s="53"/>
      <c r="E26" s="53"/>
      <c r="F26" s="53"/>
      <c r="G26" s="53"/>
      <c r="H26" s="53"/>
      <c r="I26" s="53"/>
      <c r="J26" s="43"/>
      <c r="K26" s="43"/>
    </row>
    <row r="27" spans="1:14" x14ac:dyDescent="0.25">
      <c r="A27" s="55"/>
      <c r="B27" s="75"/>
      <c r="C27" s="75"/>
      <c r="D27" s="53"/>
      <c r="E27" s="53"/>
      <c r="F27" s="53"/>
      <c r="J27" s="43"/>
      <c r="K27" s="43"/>
    </row>
    <row r="28" spans="1:14" x14ac:dyDescent="0.25">
      <c r="A28" s="55"/>
      <c r="B28" s="75"/>
      <c r="C28" s="75"/>
      <c r="D28" s="53"/>
      <c r="E28" s="53"/>
      <c r="F28" s="53"/>
      <c r="G28" s="53"/>
      <c r="H28" s="53"/>
      <c r="I28" s="53"/>
      <c r="J28" s="53"/>
      <c r="K28" s="43"/>
    </row>
    <row r="29" spans="1:14" x14ac:dyDescent="0.25">
      <c r="A29" s="55"/>
      <c r="B29" s="75"/>
      <c r="C29" s="75"/>
      <c r="D29" s="53"/>
      <c r="E29" s="76"/>
      <c r="F29" s="76"/>
      <c r="G29" s="76"/>
      <c r="H29" s="74"/>
      <c r="I29" s="74"/>
      <c r="J29" s="53"/>
      <c r="K29" s="43"/>
    </row>
    <row r="30" spans="1:14" x14ac:dyDescent="0.25">
      <c r="A30" s="55"/>
      <c r="B30" s="45"/>
      <c r="C30" s="45"/>
      <c r="D30" s="53"/>
      <c r="E30" s="73"/>
      <c r="F30" s="73"/>
      <c r="G30" s="73"/>
      <c r="H30" s="74"/>
      <c r="I30" s="74"/>
      <c r="J30" s="53"/>
      <c r="K30" s="43"/>
    </row>
    <row r="31" spans="1:14" x14ac:dyDescent="0.25">
      <c r="A31" s="53"/>
      <c r="B31" s="56"/>
      <c r="C31" s="56"/>
      <c r="D31" s="53"/>
      <c r="E31" s="53"/>
      <c r="F31" s="53"/>
      <c r="G31" s="53"/>
      <c r="H31" s="53"/>
      <c r="I31" s="53"/>
      <c r="J31" s="53"/>
      <c r="K31" s="43"/>
    </row>
    <row r="32" spans="1:14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43"/>
    </row>
    <row r="33" spans="1:11" x14ac:dyDescent="0.25">
      <c r="A33" s="55"/>
      <c r="B33" s="55"/>
      <c r="C33" s="55"/>
      <c r="F33" s="57"/>
      <c r="G33" s="53"/>
      <c r="H33" s="58"/>
      <c r="I33" s="59"/>
      <c r="J33" s="53"/>
      <c r="K33" s="43"/>
    </row>
    <row r="34" spans="1:11" x14ac:dyDescent="0.25">
      <c r="A34" s="60"/>
      <c r="B34" s="60"/>
      <c r="C34" s="60"/>
      <c r="D34" s="60"/>
      <c r="E34" s="60"/>
      <c r="F34" s="57"/>
      <c r="G34" s="53"/>
      <c r="H34" s="53"/>
      <c r="I34" s="43"/>
      <c r="J34" s="53"/>
      <c r="K34" s="43"/>
    </row>
    <row r="35" spans="1:11" x14ac:dyDescent="0.25">
      <c r="A35" s="60"/>
      <c r="B35" s="60"/>
      <c r="C35" s="60"/>
      <c r="D35" s="60"/>
      <c r="E35" s="60"/>
      <c r="F35" s="57"/>
      <c r="G35" s="53"/>
      <c r="H35" s="53"/>
      <c r="I35" s="43"/>
      <c r="J35" s="53"/>
      <c r="K35" s="43"/>
    </row>
    <row r="36" spans="1:11" x14ac:dyDescent="0.25">
      <c r="A36" s="55"/>
      <c r="B36" s="61"/>
      <c r="C36" s="61"/>
      <c r="F36" s="57"/>
      <c r="G36" s="53"/>
      <c r="H36" s="58"/>
      <c r="I36" s="59"/>
      <c r="J36" s="58"/>
      <c r="K36" s="43"/>
    </row>
    <row r="37" spans="1:11" x14ac:dyDescent="0.25">
      <c r="A37" s="53"/>
      <c r="B37" s="53"/>
      <c r="C37" s="53"/>
      <c r="D37" s="53"/>
      <c r="E37" s="53"/>
      <c r="F37" s="57"/>
      <c r="G37" s="53"/>
      <c r="H37" s="53"/>
      <c r="I37" s="43"/>
      <c r="J37" s="53"/>
      <c r="K37" s="43"/>
    </row>
    <row r="38" spans="1:11" x14ac:dyDescent="0.25">
      <c r="F38" s="62"/>
    </row>
    <row r="40" spans="1:11" x14ac:dyDescent="0.25">
      <c r="F40" s="62"/>
    </row>
    <row r="41" spans="1:11" x14ac:dyDescent="0.25">
      <c r="A41" s="63"/>
    </row>
  </sheetData>
  <mergeCells count="57">
    <mergeCell ref="B27:C27"/>
    <mergeCell ref="B28:C28"/>
    <mergeCell ref="B29:C29"/>
    <mergeCell ref="E29:G29"/>
    <mergeCell ref="H29:I29"/>
    <mergeCell ref="E30:G30"/>
    <mergeCell ref="H30:I30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Debtors</vt:lpstr>
      <vt:lpstr>Creditors</vt:lpstr>
      <vt:lpstr>Tax Provision</vt:lpstr>
      <vt:lpstr>Interest Workpaper</vt:lpstr>
      <vt:lpstr>Expenses paid from super fund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Catherine Harris</cp:lastModifiedBy>
  <cp:lastPrinted>2013-02-19T00:48:34Z</cp:lastPrinted>
  <dcterms:created xsi:type="dcterms:W3CDTF">2013-02-18T23:24:12Z</dcterms:created>
  <dcterms:modified xsi:type="dcterms:W3CDTF">2021-11-15T01:17:11Z</dcterms:modified>
</cp:coreProperties>
</file>