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M/MOLAB/2021/Workpapers/5. Investments/Other/"/>
    </mc:Choice>
  </mc:AlternateContent>
  <xr:revisionPtr revIDLastSave="5" documentId="13_ncr:1_{33A61B40-5587-4E7B-A7E3-B94B9CCED5A5}" xr6:coauthVersionLast="47" xr6:coauthVersionMax="47" xr10:uidLastSave="{18202FCC-6324-4AB0-A4CD-24174D11F7CC}"/>
  <bookViews>
    <workbookView xWindow="28680" yWindow="-120" windowWidth="29040" windowHeight="15840" xr2:uid="{4B0BEBAB-CA8B-47A9-B8E5-9D783FB4B01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D33" i="1"/>
  <c r="E22" i="1"/>
  <c r="E21" i="1"/>
  <c r="D20" i="1"/>
  <c r="D21" i="1" s="1"/>
  <c r="D22" i="1" s="1"/>
  <c r="D23" i="1" s="1"/>
  <c r="D24" i="1" s="1"/>
  <c r="E15" i="1"/>
  <c r="I14" i="1"/>
  <c r="E23" i="1" s="1"/>
  <c r="F21" i="1" l="1"/>
  <c r="F22" i="1"/>
  <c r="F23" i="1"/>
  <c r="F33" i="1"/>
  <c r="E19" i="1"/>
  <c r="F19" i="1" s="1"/>
  <c r="G19" i="1" s="1"/>
  <c r="F20" i="1"/>
  <c r="G20" i="1"/>
  <c r="G21" i="1" s="1"/>
  <c r="G22" i="1" s="1"/>
  <c r="G23" i="1" s="1"/>
  <c r="E24" i="1"/>
  <c r="F24" i="1" s="1"/>
  <c r="F25" i="1" s="1"/>
  <c r="G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G17" authorId="0" shapeId="0" xr:uid="{BFB889DE-EB54-4494-ABA4-CE9F2FB3999C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This table is set up for loans of 60 months. The table will need to be edited for loans of different periods. Log a support query on the Ask Support page of the </t>
        </r>
        <r>
          <rPr>
            <i/>
            <sz val="8"/>
            <color indexed="81"/>
            <rFont val="Tahoma"/>
            <family val="2"/>
          </rPr>
          <t>businessfitness</t>
        </r>
        <r>
          <rPr>
            <sz val="8"/>
            <color indexed="81"/>
            <rFont val="Tahoma"/>
            <family val="2"/>
          </rPr>
          <t xml:space="preserve"> website if you require assistance with this.
</t>
        </r>
        <r>
          <rPr>
            <b/>
            <sz val="8"/>
            <color indexed="81"/>
            <rFont val="Tahoma"/>
            <family val="2"/>
          </rPr>
          <t xml:space="preserve">Ask Support </t>
        </r>
        <r>
          <rPr>
            <sz val="8"/>
            <color indexed="81"/>
            <rFont val="Tahoma"/>
            <family val="2"/>
          </rPr>
          <t>webpage:
http://www.businessfitness.net/support/faqdatabase/Add.asp</t>
        </r>
      </text>
    </comment>
    <comment ref="D19" authorId="0" shapeId="0" xr:uid="{487A6C6C-8851-4AE5-896C-F24FCDB122D0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Edit years to suit.</t>
        </r>
      </text>
    </comment>
  </commentList>
</comments>
</file>

<file path=xl/sharedStrings.xml><?xml version="1.0" encoding="utf-8"?>
<sst xmlns="http://schemas.openxmlformats.org/spreadsheetml/2006/main" count="39" uniqueCount="38">
  <si>
    <t>Client:</t>
  </si>
  <si>
    <t>Maxhalbu Superannuation Fund</t>
  </si>
  <si>
    <t>W/P:</t>
  </si>
  <si>
    <t>Initials</t>
  </si>
  <si>
    <t>Date</t>
  </si>
  <si>
    <t>BORROWING COSTS</t>
  </si>
  <si>
    <t xml:space="preserve">Prep by: </t>
  </si>
  <si>
    <t>CM</t>
  </si>
  <si>
    <t>As at:</t>
  </si>
  <si>
    <t xml:space="preserve">Rev by: </t>
  </si>
  <si>
    <t>Ledger
A/c No.</t>
  </si>
  <si>
    <t>Detail</t>
  </si>
  <si>
    <t>Reviewed</t>
  </si>
  <si>
    <t>Schedule 
Ref.</t>
  </si>
  <si>
    <t>Notes or Comments</t>
  </si>
  <si>
    <t xml:space="preserve">Original Borrowing </t>
  </si>
  <si>
    <t>Borrowing Fees</t>
  </si>
  <si>
    <t>Period of loan- Months</t>
  </si>
  <si>
    <t>Legend</t>
  </si>
  <si>
    <t>Legal</t>
  </si>
  <si>
    <t>Months eligible year 1</t>
  </si>
  <si>
    <t>Enter data</t>
  </si>
  <si>
    <t>Stamp Duty</t>
  </si>
  <si>
    <r>
      <t>Months eligible year 2 to</t>
    </r>
    <r>
      <rPr>
        <sz val="10"/>
        <rFont val="Arial"/>
        <family val="2"/>
      </rPr>
      <t xml:space="preserve"> 5</t>
    </r>
  </si>
  <si>
    <r>
      <t xml:space="preserve">Do </t>
    </r>
    <r>
      <rPr>
        <b/>
        <sz val="10"/>
        <rFont val="Arial"/>
        <family val="2"/>
      </rPr>
      <t>NOT</t>
    </r>
    <r>
      <rPr>
        <sz val="10"/>
        <rFont val="Arial"/>
        <family val="2"/>
      </rPr>
      <t xml:space="preserve"> enter data.</t>
    </r>
  </si>
  <si>
    <t>Trust Deed &amp; Consulting</t>
  </si>
  <si>
    <t>Months eligible final year</t>
  </si>
  <si>
    <t>TOTAL</t>
  </si>
  <si>
    <t>Balance and Expense Table</t>
  </si>
  <si>
    <t>Year</t>
  </si>
  <si>
    <t>% claimable</t>
  </si>
  <si>
    <t>Expense $</t>
  </si>
  <si>
    <t>Balance $</t>
  </si>
  <si>
    <t>Settlement Date</t>
  </si>
  <si>
    <t>FY</t>
  </si>
  <si>
    <t>Days (Pro rata)</t>
  </si>
  <si>
    <t>Days in year</t>
  </si>
  <si>
    <t>Days Period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</si>
</sst>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[Red]\-#,##0.00\ 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6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2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4" fillId="0" borderId="0" xfId="0" applyFont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left" vertical="center"/>
    </xf>
    <xf numFmtId="164" fontId="0" fillId="2" borderId="1" xfId="0" applyNumberFormat="1" applyFill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left" vertical="center"/>
    </xf>
    <xf numFmtId="43" fontId="0" fillId="0" borderId="0" xfId="1" applyFont="1" applyAlignment="1">
      <alignment vertical="center"/>
    </xf>
    <xf numFmtId="43" fontId="0" fillId="3" borderId="6" xfId="1" applyFont="1" applyFill="1" applyBorder="1" applyAlignment="1">
      <alignment vertical="center"/>
    </xf>
    <xf numFmtId="43" fontId="0" fillId="3" borderId="1" xfId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43" fontId="0" fillId="4" borderId="1" xfId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43" fontId="4" fillId="3" borderId="1" xfId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3" fontId="0" fillId="4" borderId="6" xfId="1" applyFont="1" applyFill="1" applyBorder="1" applyAlignment="1">
      <alignment vertical="center"/>
    </xf>
    <xf numFmtId="43" fontId="0" fillId="0" borderId="0" xfId="1" applyFont="1"/>
    <xf numFmtId="15" fontId="6" fillId="0" borderId="0" xfId="0" applyNumberFormat="1" applyFont="1" applyAlignment="1"/>
    <xf numFmtId="0" fontId="0" fillId="0" borderId="0" xfId="0" applyAlignme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F90-BD7F-427C-A45C-ECD98A9BEFE9}">
  <dimension ref="A1:N45"/>
  <sheetViews>
    <sheetView tabSelected="1" workbookViewId="0">
      <selection activeCell="B5" sqref="B5"/>
    </sheetView>
  </sheetViews>
  <sheetFormatPr defaultRowHeight="15" x14ac:dyDescent="0.25"/>
  <cols>
    <col min="1" max="1" width="7.7109375" customWidth="1"/>
    <col min="2" max="2" width="19.140625" bestFit="1" customWidth="1"/>
    <col min="3" max="3" width="13.85546875" customWidth="1"/>
    <col min="4" max="4" width="14" bestFit="1" customWidth="1"/>
    <col min="5" max="5" width="12.7109375" customWidth="1"/>
    <col min="6" max="7" width="13.28515625" bestFit="1" customWidth="1"/>
    <col min="8" max="9" width="10.7109375" customWidth="1"/>
    <col min="10" max="10" width="3.42578125" customWidth="1"/>
    <col min="11" max="11" width="17.140625" style="4" customWidth="1"/>
    <col min="14" max="14" width="10.28515625" bestFit="1" customWidth="1"/>
  </cols>
  <sheetData>
    <row r="1" spans="1:11" ht="30" customHeight="1" x14ac:dyDescent="0.25">
      <c r="A1" s="1" t="s">
        <v>0</v>
      </c>
      <c r="C1" s="2" t="s">
        <v>1</v>
      </c>
      <c r="H1" s="3" t="s">
        <v>2</v>
      </c>
      <c r="I1" s="3"/>
    </row>
    <row r="2" spans="1:11" ht="20.100000000000001" customHeight="1" x14ac:dyDescent="0.25">
      <c r="A2" s="5"/>
      <c r="B2" s="6"/>
      <c r="C2" s="6"/>
      <c r="D2" s="6"/>
      <c r="E2" s="6"/>
      <c r="H2" s="7" t="s">
        <v>3</v>
      </c>
      <c r="I2" s="7" t="s">
        <v>4</v>
      </c>
    </row>
    <row r="3" spans="1:11" ht="20.100000000000001" customHeight="1" x14ac:dyDescent="0.25">
      <c r="A3" s="6" t="s">
        <v>5</v>
      </c>
      <c r="B3" s="6"/>
      <c r="G3" s="8" t="s">
        <v>6</v>
      </c>
      <c r="H3" s="9" t="s">
        <v>7</v>
      </c>
      <c r="I3" s="10">
        <v>44627</v>
      </c>
    </row>
    <row r="4" spans="1:11" ht="20.100000000000001" customHeight="1" x14ac:dyDescent="0.25">
      <c r="A4" s="11" t="s">
        <v>8</v>
      </c>
      <c r="B4" s="48">
        <v>44377</v>
      </c>
      <c r="C4" s="49"/>
      <c r="D4" s="6"/>
      <c r="E4" s="6"/>
      <c r="G4" s="8" t="s">
        <v>9</v>
      </c>
      <c r="H4" s="9"/>
      <c r="I4" s="10"/>
    </row>
    <row r="5" spans="1:11" ht="20.100000000000001" customHeight="1" x14ac:dyDescent="0.25">
      <c r="C5" s="6"/>
      <c r="D5" s="6"/>
      <c r="E5" s="6"/>
      <c r="G5" s="12"/>
      <c r="I5" s="13"/>
    </row>
    <row r="6" spans="1:11" ht="20.100000000000001" customHeight="1" x14ac:dyDescent="0.25"/>
    <row r="7" spans="1:11" ht="32.1" customHeight="1" x14ac:dyDescent="0.25">
      <c r="A7" s="14" t="s">
        <v>10</v>
      </c>
      <c r="B7" s="50" t="s">
        <v>11</v>
      </c>
      <c r="C7" s="51"/>
      <c r="D7" s="52"/>
      <c r="E7" s="7" t="s">
        <v>12</v>
      </c>
      <c r="F7" s="14" t="s">
        <v>13</v>
      </c>
      <c r="G7" s="50" t="s">
        <v>14</v>
      </c>
      <c r="H7" s="53"/>
      <c r="I7" s="54"/>
    </row>
    <row r="8" spans="1:11" s="15" customFormat="1" ht="15.95" customHeight="1" x14ac:dyDescent="0.25">
      <c r="E8" s="16"/>
      <c r="F8" s="16"/>
      <c r="G8" s="16"/>
      <c r="H8" s="17"/>
      <c r="I8" s="18"/>
      <c r="K8" s="19"/>
    </row>
    <row r="9" spans="1:11" s="15" customFormat="1" ht="15.95" customHeight="1" x14ac:dyDescent="0.25">
      <c r="B9" s="1" t="s">
        <v>15</v>
      </c>
      <c r="K9" s="19"/>
    </row>
    <row r="10" spans="1:11" s="15" customFormat="1" ht="15.95" customHeight="1" x14ac:dyDescent="0.25">
      <c r="K10" s="19"/>
    </row>
    <row r="11" spans="1:11" s="15" customFormat="1" ht="15.95" customHeight="1" x14ac:dyDescent="0.25">
      <c r="B11" s="55" t="s">
        <v>16</v>
      </c>
      <c r="C11" s="56"/>
      <c r="D11" s="57"/>
      <c r="E11" s="20">
        <v>4117.33</v>
      </c>
      <c r="F11" s="61" t="s">
        <v>17</v>
      </c>
      <c r="G11" s="62"/>
      <c r="H11" s="63"/>
      <c r="I11" s="21">
        <v>60</v>
      </c>
      <c r="K11" s="22" t="s">
        <v>18</v>
      </c>
    </row>
    <row r="12" spans="1:11" s="15" customFormat="1" ht="15.95" customHeight="1" x14ac:dyDescent="0.25">
      <c r="B12" s="55" t="s">
        <v>19</v>
      </c>
      <c r="C12" s="56"/>
      <c r="D12" s="57"/>
      <c r="E12" s="20"/>
      <c r="F12" s="61" t="s">
        <v>20</v>
      </c>
      <c r="G12" s="62"/>
      <c r="H12" s="63"/>
      <c r="I12" s="21">
        <v>6</v>
      </c>
      <c r="K12" s="23" t="s">
        <v>21</v>
      </c>
    </row>
    <row r="13" spans="1:11" s="15" customFormat="1" ht="15.95" customHeight="1" x14ac:dyDescent="0.25">
      <c r="B13" s="55" t="s">
        <v>22</v>
      </c>
      <c r="C13" s="56"/>
      <c r="D13" s="57"/>
      <c r="E13" s="20"/>
      <c r="F13" s="61" t="s">
        <v>23</v>
      </c>
      <c r="G13" s="62"/>
      <c r="H13" s="63"/>
      <c r="I13" s="21">
        <v>48</v>
      </c>
      <c r="K13" s="24" t="s">
        <v>24</v>
      </c>
    </row>
    <row r="14" spans="1:11" s="15" customFormat="1" ht="15.95" customHeight="1" x14ac:dyDescent="0.25">
      <c r="B14" s="58" t="s">
        <v>25</v>
      </c>
      <c r="C14" s="59"/>
      <c r="D14" s="60"/>
      <c r="E14" s="20"/>
      <c r="F14" s="61" t="s">
        <v>26</v>
      </c>
      <c r="G14" s="62"/>
      <c r="H14" s="63"/>
      <c r="I14" s="25">
        <f>I11-I12-I13</f>
        <v>6</v>
      </c>
      <c r="K14" s="19"/>
    </row>
    <row r="15" spans="1:11" s="15" customFormat="1" ht="15.95" customHeight="1" x14ac:dyDescent="0.25">
      <c r="D15" s="26" t="s">
        <v>27</v>
      </c>
      <c r="E15" s="27">
        <f>SUM(E11:E14)</f>
        <v>4117.33</v>
      </c>
      <c r="K15" s="19"/>
    </row>
    <row r="16" spans="1:11" s="15" customFormat="1" ht="15.95" customHeight="1" x14ac:dyDescent="0.25">
      <c r="K16" s="19"/>
    </row>
    <row r="17" spans="2:14" s="15" customFormat="1" ht="15.95" customHeight="1" x14ac:dyDescent="0.25">
      <c r="C17" s="28" t="s">
        <v>28</v>
      </c>
      <c r="D17" s="29"/>
      <c r="E17" s="29"/>
      <c r="F17" s="29"/>
      <c r="G17" s="30"/>
      <c r="K17" s="19"/>
    </row>
    <row r="18" spans="2:14" s="15" customFormat="1" ht="15.95" customHeight="1" x14ac:dyDescent="0.25">
      <c r="C18" s="16"/>
      <c r="D18" s="7" t="s">
        <v>29</v>
      </c>
      <c r="E18" s="31" t="s">
        <v>30</v>
      </c>
      <c r="F18" s="31" t="s">
        <v>31</v>
      </c>
      <c r="G18" s="31" t="s">
        <v>32</v>
      </c>
      <c r="I18" s="32"/>
      <c r="K18" s="19"/>
      <c r="N18" s="33"/>
    </row>
    <row r="19" spans="2:14" s="15" customFormat="1" ht="15.95" customHeight="1" x14ac:dyDescent="0.25">
      <c r="C19" s="36">
        <v>1</v>
      </c>
      <c r="D19" s="37">
        <v>2020</v>
      </c>
      <c r="E19" s="38">
        <f>(D33/E33)/5</f>
        <v>3.7704918032786881E-2</v>
      </c>
      <c r="F19" s="34">
        <f>$E$15*E19</f>
        <v>155.24359016393441</v>
      </c>
      <c r="G19" s="35">
        <f>+E15-F19</f>
        <v>3962.0864098360653</v>
      </c>
      <c r="K19" s="19"/>
    </row>
    <row r="20" spans="2:14" s="15" customFormat="1" ht="15.95" customHeight="1" x14ac:dyDescent="0.25">
      <c r="C20" s="64">
        <v>2</v>
      </c>
      <c r="D20" s="65">
        <f>+D19+1</f>
        <v>2021</v>
      </c>
      <c r="E20" s="66">
        <f>IF(I11=0,"",+$I$13/4/$I$11)</f>
        <v>0.2</v>
      </c>
      <c r="F20" s="46">
        <f t="shared" ref="F20:F24" si="0">$E$15*E20</f>
        <v>823.46600000000001</v>
      </c>
      <c r="G20" s="39">
        <f>+G19-F20</f>
        <v>3138.6204098360654</v>
      </c>
      <c r="K20" s="19"/>
    </row>
    <row r="21" spans="2:14" s="15" customFormat="1" ht="15.95" customHeight="1" x14ac:dyDescent="0.25">
      <c r="C21" s="36">
        <v>3</v>
      </c>
      <c r="D21" s="37">
        <f>+D20+1</f>
        <v>2022</v>
      </c>
      <c r="E21" s="38">
        <f>IF(I12=0,"",+$I$13/4/$I$11)</f>
        <v>0.2</v>
      </c>
      <c r="F21" s="34">
        <f t="shared" si="0"/>
        <v>823.46600000000001</v>
      </c>
      <c r="G21" s="35">
        <f>+G20-F21</f>
        <v>2315.1544098360655</v>
      </c>
      <c r="K21" s="19"/>
    </row>
    <row r="22" spans="2:14" s="15" customFormat="1" ht="15.95" customHeight="1" x14ac:dyDescent="0.25">
      <c r="C22" s="36">
        <v>4</v>
      </c>
      <c r="D22" s="37">
        <f>+D21+1</f>
        <v>2023</v>
      </c>
      <c r="E22" s="38">
        <f>IF(I13=0,"",+$I$13/4/$I$11)</f>
        <v>0.2</v>
      </c>
      <c r="F22" s="34">
        <f t="shared" si="0"/>
        <v>823.46600000000001</v>
      </c>
      <c r="G22" s="35">
        <f>+G21-F22</f>
        <v>1491.6884098360656</v>
      </c>
      <c r="K22" s="19"/>
    </row>
    <row r="23" spans="2:14" s="15" customFormat="1" ht="15.95" customHeight="1" x14ac:dyDescent="0.25">
      <c r="C23" s="36">
        <v>5</v>
      </c>
      <c r="D23" s="37">
        <f>+D22+1</f>
        <v>2024</v>
      </c>
      <c r="E23" s="38">
        <f>IF(I14=0,"",+$I$13/4/$I$11)</f>
        <v>0.2</v>
      </c>
      <c r="F23" s="34">
        <f t="shared" si="0"/>
        <v>823.46600000000001</v>
      </c>
      <c r="G23" s="35">
        <f>+G22-F23</f>
        <v>668.22240983606559</v>
      </c>
      <c r="K23" s="19"/>
    </row>
    <row r="24" spans="2:14" s="15" customFormat="1" ht="15.95" customHeight="1" x14ac:dyDescent="0.25">
      <c r="C24" s="36">
        <v>6</v>
      </c>
      <c r="D24" s="37">
        <f>+D23+1</f>
        <v>2025</v>
      </c>
      <c r="E24" s="38">
        <f>100%-SUM(E19:E23)</f>
        <v>0.1622950819672131</v>
      </c>
      <c r="F24" s="34">
        <f t="shared" si="0"/>
        <v>668.22240983606548</v>
      </c>
      <c r="G24" s="35">
        <f>+G23-F24</f>
        <v>0</v>
      </c>
      <c r="K24" s="19"/>
    </row>
    <row r="25" spans="2:14" s="15" customFormat="1" ht="15.95" customHeight="1" x14ac:dyDescent="0.25">
      <c r="E25" s="40" t="s">
        <v>27</v>
      </c>
      <c r="F25" s="41">
        <f>SUM(F19:F24)</f>
        <v>4117.33</v>
      </c>
      <c r="G25" s="33"/>
      <c r="K25" s="19"/>
    </row>
    <row r="26" spans="2:14" s="15" customFormat="1" ht="15.95" customHeight="1" x14ac:dyDescent="0.25">
      <c r="K26" s="19"/>
    </row>
    <row r="27" spans="2:14" s="15" customFormat="1" ht="15.95" customHeight="1" x14ac:dyDescent="0.25">
      <c r="K27" s="19"/>
    </row>
    <row r="28" spans="2:14" s="15" customFormat="1" ht="15.95" customHeight="1" x14ac:dyDescent="0.25">
      <c r="K28" s="19"/>
    </row>
    <row r="29" spans="2:14" s="15" customFormat="1" x14ac:dyDescent="0.25">
      <c r="B29" s="42" t="s">
        <v>33</v>
      </c>
      <c r="K29" s="19"/>
    </row>
    <row r="30" spans="2:14" s="15" customFormat="1" x14ac:dyDescent="0.25">
      <c r="B30" s="44">
        <v>43943</v>
      </c>
      <c r="K30" s="19"/>
    </row>
    <row r="31" spans="2:14" s="15" customFormat="1" x14ac:dyDescent="0.25">
      <c r="K31" s="19"/>
    </row>
    <row r="32" spans="2:14" s="15" customFormat="1" x14ac:dyDescent="0.25">
      <c r="C32" s="45" t="s">
        <v>34</v>
      </c>
      <c r="D32" s="45" t="s">
        <v>35</v>
      </c>
      <c r="E32" s="45" t="s">
        <v>36</v>
      </c>
      <c r="K32" s="19"/>
    </row>
    <row r="33" spans="2:11" s="15" customFormat="1" x14ac:dyDescent="0.25">
      <c r="B33" s="42" t="s">
        <v>37</v>
      </c>
      <c r="C33" s="43">
        <v>44012</v>
      </c>
      <c r="D33" s="15">
        <f>C33-B30</f>
        <v>69</v>
      </c>
      <c r="E33" s="15">
        <v>366</v>
      </c>
      <c r="F33" s="15">
        <f>(D33/E33)/$C$23</f>
        <v>3.7704918032786881E-2</v>
      </c>
      <c r="K33" s="19"/>
    </row>
    <row r="34" spans="2:11" s="15" customFormat="1" x14ac:dyDescent="0.25">
      <c r="C34" s="33"/>
      <c r="D34"/>
      <c r="E34"/>
      <c r="K34" s="19"/>
    </row>
    <row r="35" spans="2:11" x14ac:dyDescent="0.25">
      <c r="B35" s="15"/>
      <c r="C35" s="33"/>
      <c r="F35" s="15"/>
    </row>
    <row r="36" spans="2:11" x14ac:dyDescent="0.25">
      <c r="B36" s="15"/>
      <c r="C36" s="33"/>
      <c r="F36" s="15"/>
    </row>
    <row r="37" spans="2:11" x14ac:dyDescent="0.25">
      <c r="B37" s="15"/>
      <c r="C37" s="33"/>
      <c r="F37" s="15"/>
    </row>
    <row r="38" spans="2:11" x14ac:dyDescent="0.25">
      <c r="B38" s="15"/>
      <c r="C38" s="33"/>
      <c r="F38" s="15"/>
    </row>
    <row r="39" spans="2:11" x14ac:dyDescent="0.25">
      <c r="C39" s="47"/>
    </row>
    <row r="40" spans="2:11" x14ac:dyDescent="0.25">
      <c r="C40" s="47"/>
    </row>
    <row r="41" spans="2:11" x14ac:dyDescent="0.25">
      <c r="C41" s="47"/>
    </row>
    <row r="42" spans="2:11" x14ac:dyDescent="0.25">
      <c r="C42" s="47"/>
    </row>
    <row r="43" spans="2:11" x14ac:dyDescent="0.25">
      <c r="C43" s="47"/>
    </row>
    <row r="44" spans="2:11" x14ac:dyDescent="0.25">
      <c r="C44" s="47"/>
    </row>
    <row r="45" spans="2:11" x14ac:dyDescent="0.25">
      <c r="C45" s="47"/>
    </row>
  </sheetData>
  <mergeCells count="11">
    <mergeCell ref="B13:D13"/>
    <mergeCell ref="B14:D14"/>
    <mergeCell ref="F11:H11"/>
    <mergeCell ref="F12:H12"/>
    <mergeCell ref="F13:H13"/>
    <mergeCell ref="F14:H14"/>
    <mergeCell ref="B4:C4"/>
    <mergeCell ref="B7:D7"/>
    <mergeCell ref="G7:I7"/>
    <mergeCell ref="B11:D11"/>
    <mergeCell ref="B12:D12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7A6DBF-6EDF-446D-8E12-A08DFC2C29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E8E535-EEB3-4DBA-B6BF-5ECC90C078C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4D516DF-DDC0-4B46-B017-BD5C7D3FE6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Catherine Morse</dc:creator>
  <cp:keywords/>
  <dc:description/>
  <cp:lastModifiedBy>Cate Morse</cp:lastModifiedBy>
  <cp:revision/>
  <dcterms:created xsi:type="dcterms:W3CDTF">2019-03-06T23:07:18Z</dcterms:created>
  <dcterms:modified xsi:type="dcterms:W3CDTF">2022-03-07T05:57:30Z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45351200</vt:r8>
  </property>
</Properties>
</file>