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nnacleaccountinggroup-my.sharepoint.com/personal/sarah_tridentfinancial_com_au/Documents/Desktop/Client Doc/Palcor Pty Ltd Superannuation Fund/Super Fund/"/>
    </mc:Choice>
  </mc:AlternateContent>
  <xr:revisionPtr revIDLastSave="5" documentId="8_{31A5F27A-D1B9-47CB-9C32-8E484D5541A8}" xr6:coauthVersionLast="47" xr6:coauthVersionMax="47" xr10:uidLastSave="{F22A5287-C31E-42F6-B5FD-97F2AB811445}"/>
  <bookViews>
    <workbookView xWindow="-110" yWindow="-110" windowWidth="19420" windowHeight="11500" xr2:uid="{8D7265D5-5115-45EC-A265-08C323F70D5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17" i="1"/>
  <c r="H12" i="1"/>
  <c r="F11" i="1"/>
  <c r="H26" i="1"/>
  <c r="C23" i="1"/>
  <c r="C10" i="1"/>
  <c r="F23" i="1"/>
  <c r="F17" i="1"/>
  <c r="F7" i="1"/>
  <c r="H7" i="1" s="1"/>
  <c r="F8" i="1"/>
  <c r="H8" i="1" s="1"/>
  <c r="F9" i="1"/>
  <c r="H9" i="1" s="1"/>
  <c r="F6" i="1"/>
  <c r="F10" i="1" s="1"/>
  <c r="F12" i="1" s="1"/>
  <c r="H6" i="1" l="1"/>
  <c r="H10" i="1" s="1"/>
</calcChain>
</file>

<file path=xl/sharedStrings.xml><?xml version="1.0" encoding="utf-8"?>
<sst xmlns="http://schemas.openxmlformats.org/spreadsheetml/2006/main" count="40" uniqueCount="21">
  <si>
    <t>Palcor Pty Ltd Superfund</t>
  </si>
  <si>
    <t>Woolworths</t>
  </si>
  <si>
    <t xml:space="preserve">HIN </t>
  </si>
  <si>
    <t xml:space="preserve">Name </t>
  </si>
  <si>
    <t>No of Share</t>
  </si>
  <si>
    <t>DRP</t>
  </si>
  <si>
    <t>Total</t>
  </si>
  <si>
    <t>Mkt Price</t>
  </si>
  <si>
    <t>Mkt Value</t>
  </si>
  <si>
    <t>I0010889936</t>
  </si>
  <si>
    <t>I0011701515</t>
  </si>
  <si>
    <t>I0010889928</t>
  </si>
  <si>
    <t>I0011701507</t>
  </si>
  <si>
    <t>Ray Gymer</t>
  </si>
  <si>
    <t>Palcor Pty Ltd</t>
  </si>
  <si>
    <t>Anita Gymer</t>
  </si>
  <si>
    <t>Diff</t>
  </si>
  <si>
    <t>CLS</t>
  </si>
  <si>
    <t>Name</t>
  </si>
  <si>
    <t>…</t>
  </si>
  <si>
    <t>EDV (from Woolworths)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</si>
</sst>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E729-5F45-4DE7-A17B-2E40DC1C8C13}">
  <sheetPr>
    <pageSetUpPr fitToPage="1"/>
  </sheetPr>
  <dimension ref="A1:H26"/>
  <sheetViews>
    <sheetView tabSelected="1" topLeftCell="A7" workbookViewId="0">
      <selection activeCell="F23" sqref="F23"/>
    </sheetView>
  </sheetViews>
  <sheetFormatPr defaultRowHeight="14.5" x14ac:dyDescent="0.35"/>
  <cols>
    <col min="1" max="1" width="21.90625" bestFit="1" customWidth="1"/>
    <col min="2" max="2" width="28.54296875" customWidth="1"/>
    <col min="3" max="3" width="10.7265625" bestFit="1" customWidth="1"/>
    <col min="4" max="4" width="9.453125" bestFit="1" customWidth="1"/>
    <col min="5" max="6" width="10.453125" bestFit="1" customWidth="1"/>
    <col min="8" max="8" width="9.81640625" bestFit="1" customWidth="1"/>
  </cols>
  <sheetData>
    <row r="1" spans="1:8" x14ac:dyDescent="0.35">
      <c r="A1" s="4" t="s">
        <v>0</v>
      </c>
    </row>
    <row r="3" spans="1:8" x14ac:dyDescent="0.35">
      <c r="A3" s="5" t="s">
        <v>1</v>
      </c>
    </row>
    <row r="4" spans="1:8" x14ac:dyDescent="0.35">
      <c r="C4" t="s">
        <v>4</v>
      </c>
      <c r="D4" t="s">
        <v>5</v>
      </c>
      <c r="E4" t="s">
        <v>5</v>
      </c>
      <c r="F4" t="s">
        <v>6</v>
      </c>
    </row>
    <row r="5" spans="1:8" x14ac:dyDescent="0.35">
      <c r="A5" t="s">
        <v>2</v>
      </c>
      <c r="B5" t="s">
        <v>3</v>
      </c>
      <c r="C5" s="1">
        <v>44378</v>
      </c>
      <c r="D5" s="1">
        <v>44477</v>
      </c>
      <c r="E5" s="1">
        <v>44664</v>
      </c>
      <c r="F5" s="1">
        <v>44742</v>
      </c>
      <c r="G5" t="s">
        <v>7</v>
      </c>
      <c r="H5" t="s">
        <v>8</v>
      </c>
    </row>
    <row r="6" spans="1:8" x14ac:dyDescent="0.35">
      <c r="A6" t="s">
        <v>9</v>
      </c>
      <c r="B6" t="s">
        <v>13</v>
      </c>
      <c r="C6">
        <v>2253</v>
      </c>
      <c r="D6">
        <v>31</v>
      </c>
      <c r="E6">
        <v>25</v>
      </c>
      <c r="F6">
        <f>C6+D6+E6</f>
        <v>2309</v>
      </c>
      <c r="G6">
        <v>35.6</v>
      </c>
      <c r="H6">
        <f>F6*G6</f>
        <v>82200.400000000009</v>
      </c>
    </row>
    <row r="7" spans="1:8" x14ac:dyDescent="0.35">
      <c r="A7" t="s">
        <v>10</v>
      </c>
      <c r="B7" t="s">
        <v>14</v>
      </c>
      <c r="C7">
        <v>2253</v>
      </c>
      <c r="D7">
        <v>31</v>
      </c>
      <c r="E7">
        <v>25</v>
      </c>
      <c r="F7">
        <f t="shared" ref="F7:F9" si="0">C7+D7+E7</f>
        <v>2309</v>
      </c>
      <c r="G7">
        <v>35.6</v>
      </c>
      <c r="H7">
        <f t="shared" ref="H7:H9" si="1">F7*G7</f>
        <v>82200.400000000009</v>
      </c>
    </row>
    <row r="8" spans="1:8" x14ac:dyDescent="0.35">
      <c r="A8" t="s">
        <v>11</v>
      </c>
      <c r="B8" t="s">
        <v>15</v>
      </c>
      <c r="C8">
        <v>2253</v>
      </c>
      <c r="D8">
        <v>31</v>
      </c>
      <c r="E8">
        <v>25</v>
      </c>
      <c r="F8">
        <f t="shared" si="0"/>
        <v>2309</v>
      </c>
      <c r="G8">
        <v>35.6</v>
      </c>
      <c r="H8">
        <f t="shared" si="1"/>
        <v>82200.400000000009</v>
      </c>
    </row>
    <row r="9" spans="1:8" x14ac:dyDescent="0.35">
      <c r="A9" t="s">
        <v>12</v>
      </c>
      <c r="B9" t="s">
        <v>14</v>
      </c>
      <c r="C9">
        <v>2253</v>
      </c>
      <c r="D9">
        <v>31</v>
      </c>
      <c r="E9">
        <v>25</v>
      </c>
      <c r="F9">
        <f t="shared" si="0"/>
        <v>2309</v>
      </c>
      <c r="G9">
        <v>35.6</v>
      </c>
      <c r="H9">
        <f t="shared" si="1"/>
        <v>82200.400000000009</v>
      </c>
    </row>
    <row r="10" spans="1:8" ht="15" thickBot="1" x14ac:dyDescent="0.4">
      <c r="C10">
        <f>SUM(C6:C9)</f>
        <v>9012</v>
      </c>
      <c r="F10" s="2">
        <f>SUM(F6:F9)</f>
        <v>9236</v>
      </c>
      <c r="H10" s="2">
        <f>SUM(H6:H9)</f>
        <v>328801.60000000003</v>
      </c>
    </row>
    <row r="11" spans="1:8" x14ac:dyDescent="0.35">
      <c r="F11">
        <f>4116+SUM(D6:E9)</f>
        <v>4340</v>
      </c>
    </row>
    <row r="12" spans="1:8" x14ac:dyDescent="0.35">
      <c r="E12" t="s">
        <v>16</v>
      </c>
      <c r="F12">
        <f>F10-F11</f>
        <v>4896</v>
      </c>
      <c r="G12">
        <v>35.6</v>
      </c>
      <c r="H12" s="3">
        <f>F12*G12</f>
        <v>174297.60000000001</v>
      </c>
    </row>
    <row r="14" spans="1:8" x14ac:dyDescent="0.35">
      <c r="A14" s="5" t="s">
        <v>17</v>
      </c>
    </row>
    <row r="15" spans="1:8" x14ac:dyDescent="0.35">
      <c r="C15" t="s">
        <v>4</v>
      </c>
      <c r="D15" t="s">
        <v>5</v>
      </c>
      <c r="E15" t="s">
        <v>5</v>
      </c>
      <c r="F15" t="s">
        <v>6</v>
      </c>
    </row>
    <row r="16" spans="1:8" x14ac:dyDescent="0.35">
      <c r="B16" t="s">
        <v>18</v>
      </c>
      <c r="C16" s="1">
        <v>44378</v>
      </c>
      <c r="D16" s="1"/>
      <c r="E16" s="1"/>
      <c r="F16" s="1">
        <v>44742</v>
      </c>
      <c r="G16" t="s">
        <v>7</v>
      </c>
      <c r="H16" t="s">
        <v>8</v>
      </c>
    </row>
    <row r="17" spans="1:8" x14ac:dyDescent="0.35">
      <c r="A17" t="s">
        <v>19</v>
      </c>
      <c r="B17" t="s">
        <v>0</v>
      </c>
      <c r="C17">
        <v>15954</v>
      </c>
      <c r="F17">
        <f>C17</f>
        <v>15954</v>
      </c>
      <c r="G17">
        <v>269.06</v>
      </c>
      <c r="H17" s="3">
        <f>F17*G17</f>
        <v>4292583.24</v>
      </c>
    </row>
    <row r="20" spans="1:8" x14ac:dyDescent="0.35">
      <c r="A20" s="5" t="s">
        <v>20</v>
      </c>
    </row>
    <row r="21" spans="1:8" x14ac:dyDescent="0.35">
      <c r="C21" t="s">
        <v>4</v>
      </c>
      <c r="D21" t="s">
        <v>5</v>
      </c>
      <c r="E21" t="s">
        <v>5</v>
      </c>
      <c r="F21" t="s">
        <v>6</v>
      </c>
    </row>
    <row r="22" spans="1:8" x14ac:dyDescent="0.35">
      <c r="B22" t="s">
        <v>18</v>
      </c>
      <c r="C22" s="1">
        <v>44378</v>
      </c>
      <c r="D22" s="1"/>
      <c r="E22" s="1"/>
      <c r="F22" s="1">
        <v>44742</v>
      </c>
      <c r="G22" t="s">
        <v>7</v>
      </c>
      <c r="H22" t="s">
        <v>8</v>
      </c>
    </row>
    <row r="23" spans="1:8" x14ac:dyDescent="0.35">
      <c r="A23" t="s">
        <v>19</v>
      </c>
      <c r="B23" t="s">
        <v>0</v>
      </c>
      <c r="C23">
        <f>C10-4116</f>
        <v>4896</v>
      </c>
      <c r="F23">
        <f>C23</f>
        <v>4896</v>
      </c>
      <c r="G23">
        <v>7.57</v>
      </c>
      <c r="H23" s="3">
        <f>F23*G23</f>
        <v>37062.720000000001</v>
      </c>
    </row>
    <row r="26" spans="1:8" x14ac:dyDescent="0.35">
      <c r="G26" s="3" t="s">
        <v>6</v>
      </c>
      <c r="H26" s="3">
        <f>H12+H17+H23</f>
        <v>4503943.5599999996</v>
      </c>
    </row>
  </sheetData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Metadata/LabelInfo.xml><?xml version="1.0" encoding="utf-8"?>
<clbl:labelList xmlns:clbl="http://schemas.microsoft.com/office/2020/mipLabelMetadata">
  <clbl:label id="{37c4ecea-e2e0-49c5-a7d7-84fc270d0fb2}" enabled="0" method="" siteId="{37c4ecea-e2e0-49c5-a7d7-84fc270d0f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Wu</dc:creator>
  <cp:lastModifiedBy>Sarah Wu</cp:lastModifiedBy>
  <cp:lastPrinted>2023-06-01T02:54:05Z</cp:lastPrinted>
  <dcterms:created xsi:type="dcterms:W3CDTF">2023-06-01T02:37:26Z</dcterms:created>
  <dcterms:modified xsi:type="dcterms:W3CDTF">2023-06-01T06:07:19Z</dcterms:modified>
</cp:coreProperties>
</file>