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9. Expenses\General\"/>
    </mc:Choice>
  </mc:AlternateContent>
  <xr:revisionPtr revIDLastSave="0" documentId="13_ncr:1_{BE1B5023-FF0C-4D01-A857-B0C98ED45EE4}" xr6:coauthVersionLast="45" xr6:coauthVersionMax="46" xr10:uidLastSave="{00000000-0000-0000-0000-000000000000}"/>
  <bookViews>
    <workbookView xWindow="4545" yWindow="17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G14" i="1"/>
  <c r="G13" i="1"/>
  <c r="G12" i="1"/>
  <c r="H19" i="1" l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<sst xmlns="http://schemas.openxmlformats.org/spreadsheetml/2006/main" count="35" uniqueCount="32">
  <si>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</si>
  <si>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</si>
  <si>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</si>
  <si>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</si>
  <si>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</si>
  <si>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</si>
  <si>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</si>
  <si>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</si>
  <si>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</si>
  <si>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</si>
  <si>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</si>
  <si>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</si>
  <si>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</si>
  <si>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</si>
  <si>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</si>
  <si>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</si>
  <si>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</si>
  <si>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</si>
  <si>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</si>
  <si>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</si>
  <si>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</si>
  <si>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</si>
  <si>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</si>
  <si>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</si>
  <si>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</si>
  <si>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</si>
  <si>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Ross Superannuation Fund</t>
  </si>
  <si>
    <t>CM</t>
  </si>
  <si>
    <t>GST Component for 2020 FY Fee</t>
  </si>
  <si>
    <t>DB</t>
  </si>
  <si>
    <t xml:space="preserve">[$1232 + $110] </t>
  </si>
  <si>
    <t>[$880 + $440]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</si>
</sst>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44" fontId="0" fillId="0" borderId="0" xfId="1" applyFont="1" applyFill="1" applyBorder="1"/>
    <xf numFmtId="44" fontId="0" fillId="0" borderId="6" xfId="1" applyFont="1" applyFill="1" applyBorder="1"/>
    <xf numFmtId="0" fontId="9" fillId="0" borderId="0" xfId="0" applyFont="1"/>
    <xf numFmtId="9" fontId="9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33"/>
  <sheetViews>
    <sheetView tabSelected="1" topLeftCell="A13" workbookViewId="0">
      <selection activeCell="K14" sqref="K1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1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1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1" ht="18" x14ac:dyDescent="0.25">
      <c r="A3" s="11" t="s">
        <v>11</v>
      </c>
      <c r="C3" s="12"/>
      <c r="G3" s="14" t="s">
        <v>4</v>
      </c>
      <c r="H3" s="15" t="s">
        <v>27</v>
      </c>
      <c r="I3" s="16">
        <v>44180</v>
      </c>
    </row>
    <row r="4" spans="1:11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 t="s">
        <v>29</v>
      </c>
      <c r="I4" s="16">
        <v>44322</v>
      </c>
    </row>
    <row r="5" spans="1:11" ht="18" x14ac:dyDescent="0.25">
      <c r="D5" s="11"/>
      <c r="E5" s="11"/>
      <c r="F5" s="19"/>
      <c r="G5" s="20"/>
      <c r="H5" s="21"/>
      <c r="I5" s="22"/>
    </row>
    <row r="7" spans="1:11" s="25" customFormat="1" ht="25.5" x14ac:dyDescent="0.25">
      <c r="A7" s="23" t="s">
        <v>7</v>
      </c>
      <c r="B7" s="46" t="s">
        <v>8</v>
      </c>
      <c r="C7" s="47"/>
      <c r="D7" s="47"/>
      <c r="E7" s="48"/>
      <c r="F7" s="24" t="s">
        <v>9</v>
      </c>
      <c r="G7" s="46" t="s">
        <v>10</v>
      </c>
      <c r="H7" s="49"/>
      <c r="I7" s="50"/>
    </row>
    <row r="8" spans="1:11" x14ac:dyDescent="0.25">
      <c r="A8" s="26"/>
    </row>
    <row r="9" spans="1:11" x14ac:dyDescent="0.25">
      <c r="A9" s="26"/>
      <c r="F9" s="27"/>
      <c r="G9" s="26"/>
      <c r="H9" s="26"/>
      <c r="I9" s="26"/>
      <c r="J9" s="26"/>
    </row>
    <row r="10" spans="1:11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1" x14ac:dyDescent="0.25">
      <c r="A11" s="31"/>
      <c r="B11" s="31"/>
      <c r="C11" s="26" t="s">
        <v>24</v>
      </c>
      <c r="D11" s="26"/>
      <c r="E11" s="26"/>
      <c r="G11" s="27">
        <v>880</v>
      </c>
    </row>
    <row r="12" spans="1:11" ht="15.75" x14ac:dyDescent="0.25">
      <c r="A12" s="31"/>
      <c r="B12" s="31"/>
      <c r="C12" s="26" t="s">
        <v>23</v>
      </c>
      <c r="D12" s="26"/>
      <c r="E12" s="26"/>
      <c r="G12" s="27">
        <f>180+18</f>
        <v>198</v>
      </c>
      <c r="I12" s="13">
        <f>+G12/11*0.75</f>
        <v>13.5</v>
      </c>
      <c r="K12" s="44" t="s">
        <v>28</v>
      </c>
    </row>
    <row r="13" spans="1:11" ht="15.75" x14ac:dyDescent="0.25">
      <c r="A13" s="26"/>
      <c r="B13" s="26"/>
      <c r="C13" s="26" t="s">
        <v>12</v>
      </c>
      <c r="D13" s="26"/>
      <c r="E13" s="26" t="s">
        <v>31</v>
      </c>
      <c r="G13" s="27">
        <f>880+440</f>
        <v>1320</v>
      </c>
      <c r="K13" s="45">
        <f>+G14/G15</f>
        <v>0.35882352941176471</v>
      </c>
    </row>
    <row r="14" spans="1:11" x14ac:dyDescent="0.25">
      <c r="A14" s="26"/>
      <c r="B14" s="26"/>
      <c r="C14" s="26" t="s">
        <v>13</v>
      </c>
      <c r="D14" s="26"/>
      <c r="E14" s="26" t="s">
        <v>30</v>
      </c>
      <c r="G14" s="33">
        <f>1232+110</f>
        <v>1342</v>
      </c>
      <c r="I14" s="33">
        <f>+G14/11*0.75</f>
        <v>91.5</v>
      </c>
    </row>
    <row r="15" spans="1:11" x14ac:dyDescent="0.25">
      <c r="A15" s="26"/>
      <c r="B15" s="26"/>
      <c r="C15" s="26"/>
      <c r="D15" s="26"/>
      <c r="E15" s="26"/>
      <c r="G15" s="27">
        <f>SUM(G11:G14)</f>
        <v>3740</v>
      </c>
      <c r="I15" s="27">
        <f>SUM(I11:I14)</f>
        <v>105</v>
      </c>
    </row>
    <row r="16" spans="1:11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628</v>
      </c>
      <c r="F19" s="27">
        <v>439</v>
      </c>
      <c r="G19" s="35">
        <f>SUM(E19:F19)</f>
        <v>1067</v>
      </c>
      <c r="H19" s="41">
        <f>+F19/G19</f>
        <v>0.41143392689784442</v>
      </c>
      <c r="I19" s="13">
        <f>+F19/11*0.75</f>
        <v>29.93181818181818</v>
      </c>
    </row>
    <row r="20" spans="1:9" x14ac:dyDescent="0.25">
      <c r="A20" s="26"/>
      <c r="B20" s="26"/>
      <c r="C20" s="34">
        <v>43525</v>
      </c>
      <c r="D20" s="26"/>
      <c r="E20" s="27">
        <v>628</v>
      </c>
      <c r="F20" s="27">
        <v>439</v>
      </c>
      <c r="G20" s="35">
        <f>SUM(E20:F20)</f>
        <v>1067</v>
      </c>
      <c r="I20" s="13">
        <f>+F20/11*0.75</f>
        <v>29.93181818181818</v>
      </c>
    </row>
    <row r="21" spans="1:9" x14ac:dyDescent="0.25">
      <c r="A21" s="26"/>
      <c r="B21" s="26"/>
      <c r="C21" s="34">
        <v>43647</v>
      </c>
      <c r="D21" s="26"/>
      <c r="E21" s="42">
        <v>628</v>
      </c>
      <c r="F21" s="42">
        <v>439</v>
      </c>
      <c r="G21" s="37">
        <f>SUM(E21:F21)</f>
        <v>1067</v>
      </c>
      <c r="H21" s="26"/>
      <c r="I21" s="27">
        <f>+F21/11*0.75</f>
        <v>29.93181818181818</v>
      </c>
    </row>
    <row r="22" spans="1:9" x14ac:dyDescent="0.25">
      <c r="A22" s="26"/>
      <c r="B22" s="26"/>
      <c r="C22" s="34">
        <v>43770</v>
      </c>
      <c r="D22" s="26"/>
      <c r="E22" s="43">
        <v>539</v>
      </c>
      <c r="F22" s="43"/>
      <c r="G22" s="36">
        <f>SUM(E22:F22)</f>
        <v>539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2423</v>
      </c>
      <c r="F23" s="35">
        <f t="shared" si="0"/>
        <v>1317</v>
      </c>
      <c r="G23" s="35">
        <f t="shared" si="0"/>
        <v>3740</v>
      </c>
      <c r="I23" s="35">
        <f>SUM(I19:I22)</f>
        <v>89.795454545454533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880</v>
      </c>
    </row>
    <row r="27" spans="1:9" x14ac:dyDescent="0.25">
      <c r="C27" s="26" t="s">
        <v>25</v>
      </c>
      <c r="D27" s="26"/>
      <c r="E27" s="26"/>
      <c r="F27" s="29"/>
      <c r="G27" s="35">
        <f>+G12</f>
        <v>198</v>
      </c>
      <c r="I27" s="13">
        <f>+G27/11*0.75</f>
        <v>13.5</v>
      </c>
    </row>
    <row r="28" spans="1:9" x14ac:dyDescent="0.25">
      <c r="C28" s="26" t="s">
        <v>19</v>
      </c>
      <c r="D28" s="26"/>
      <c r="E28" s="26"/>
      <c r="F28" s="30"/>
      <c r="G28" s="35">
        <f>+G13-E23</f>
        <v>-1103</v>
      </c>
    </row>
    <row r="29" spans="1:9" x14ac:dyDescent="0.25">
      <c r="C29" s="26" t="s">
        <v>20</v>
      </c>
      <c r="D29" s="26"/>
      <c r="E29" s="26"/>
      <c r="F29" s="27"/>
      <c r="G29" s="36">
        <f>+G14-F23</f>
        <v>25</v>
      </c>
      <c r="I29" s="33">
        <f>+G29/11*0.75</f>
        <v>1.7045454545454546</v>
      </c>
    </row>
    <row r="30" spans="1:9" x14ac:dyDescent="0.25">
      <c r="G30" s="35">
        <f>SUM(G26:G29)</f>
        <v>0</v>
      </c>
      <c r="I30" s="13">
        <f>SUM(I26:I29)</f>
        <v>15.204545454545455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2021-05-06T04:25:59Z</dcterms:modified>
</cp:coreProperties>
</file>