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OSC\2020\Workpapers\2. Income Tax &amp; GST\GST\"/>
    </mc:Choice>
  </mc:AlternateContent>
  <xr:revisionPtr revIDLastSave="0" documentId="13_ncr:1_{02D9DCF3-A2CD-478A-9217-CD45F3F8C01A}" xr6:coauthVersionLast="45" xr6:coauthVersionMax="46" xr10:uidLastSave="{00000000-0000-0000-0000-000000000000}"/>
  <bookViews>
    <workbookView xWindow="-28920" yWindow="-120" windowWidth="29040" windowHeight="15840" xr2:uid="{C250ACDD-658A-470A-8685-77EA3BAEF1CF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H39" i="2"/>
  <c r="H37" i="2"/>
  <c r="H36" i="2"/>
  <c r="H35" i="2"/>
  <c r="H34" i="2"/>
  <c r="H33" i="2"/>
  <c r="H32" i="2"/>
  <c r="H31" i="2"/>
  <c r="H30" i="2"/>
  <c r="H29" i="2"/>
  <c r="H28" i="2"/>
  <c r="H27" i="2"/>
  <c r="H26" i="2"/>
  <c r="H38" i="2" s="1"/>
  <c r="G21" i="2"/>
  <c r="D21" i="2"/>
  <c r="H19" i="2"/>
  <c r="G19" i="2"/>
  <c r="E19" i="2"/>
  <c r="D19" i="2"/>
  <c r="C19" i="2"/>
  <c r="I17" i="2"/>
  <c r="I16" i="2"/>
  <c r="I15" i="2"/>
  <c r="H12" i="2"/>
  <c r="H21" i="2" s="1"/>
  <c r="G12" i="2"/>
  <c r="F12" i="2"/>
  <c r="E12" i="2"/>
  <c r="E21" i="2" s="1"/>
  <c r="D12" i="2"/>
  <c r="C12" i="2"/>
  <c r="I11" i="2"/>
  <c r="I10" i="2"/>
  <c r="I9" i="2"/>
  <c r="I8" i="2"/>
  <c r="I12" i="2" s="1"/>
  <c r="F18" i="1"/>
  <c r="C21" i="2" l="1"/>
  <c r="H27" i="1"/>
  <c r="I18" i="2" l="1"/>
  <c r="I19" i="2" s="1"/>
  <c r="F19" i="2"/>
  <c r="F21" i="2" s="1"/>
  <c r="H28" i="1"/>
  <c r="H29" i="1"/>
  <c r="H30" i="1"/>
  <c r="H31" i="1"/>
  <c r="H32" i="1"/>
  <c r="H33" i="1"/>
  <c r="H34" i="1"/>
  <c r="H35" i="1"/>
  <c r="H36" i="1"/>
  <c r="C42" i="2" l="1"/>
  <c r="C43" i="2" s="1"/>
  <c r="C46" i="2" s="1"/>
  <c r="I21" i="2"/>
  <c r="H40" i="2" s="1"/>
  <c r="H39" i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I3" i="1"/>
  <c r="H21" i="1" l="1"/>
  <c r="F21" i="1"/>
  <c r="E21" i="1"/>
  <c r="D21" i="1"/>
  <c r="I19" i="1"/>
  <c r="C21" i="1"/>
  <c r="I12" i="1"/>
  <c r="C41" i="1" s="1"/>
  <c r="C42" i="1" l="1"/>
  <c r="C43" i="1" s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327EFD39-60CA-4885-9563-3EF5A4B4C20A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<sst xmlns="http://schemas.openxmlformats.org/spreadsheetml/2006/main" count="117" uniqueCount="40">
  <si>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</si>
  <si>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</si>
  <si>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</si>
  <si>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</si>
  <si>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</si>
  <si>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</si>
  <si>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</si>
  <si>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</si>
  <si>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</si>
  <si>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</si>
  <si>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</si>
  <si>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</si>
  <si>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</si>
  <si>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</si>
  <si>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</si>
  <si>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</si>
  <si>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</si>
  <si>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</si>
  <si>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</si>
  <si>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</si>
  <si>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</si>
  <si>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</si>
  <si>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</si>
  <si>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</si>
  <si>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</si>
  <si>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</si>
  <si>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</si>
  <si>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</si>
  <si>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</si>
  <si>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</si>
  <si>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</si>
  <si>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</si>
  <si>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</si>
  <si>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</si>
  <si>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</si>
  <si>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Ross Superannuation Fund</t>
  </si>
  <si>
    <t>Client is paying GST instalments</t>
  </si>
  <si>
    <t>GST Instalments 2019</t>
  </si>
  <si>
    <t>Annual GST Report 2019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</si>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</sst>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3" fontId="5" fillId="0" borderId="0" xfId="3" applyNumberFormat="1" applyAlignment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E2CAB-EF8F-4FD0-91FF-1E67D9775162}">
  <dimension ref="A1:K46"/>
  <sheetViews>
    <sheetView tabSelected="1" workbookViewId="0">
      <selection activeCell="I5" sqref="I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39</v>
      </c>
      <c r="I3" s="19">
        <v>44322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 t="s">
        <v>34</v>
      </c>
      <c r="I4" s="23">
        <v>44322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6" t="s">
        <v>8</v>
      </c>
      <c r="B7" s="77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4856</v>
      </c>
      <c r="D8" s="66"/>
      <c r="E8" s="66"/>
      <c r="F8" s="67">
        <v>4492</v>
      </c>
      <c r="G8" s="66"/>
      <c r="H8" s="66"/>
      <c r="I8" s="66">
        <f>C8-D8+E8+F8+G8+H8</f>
        <v>9348</v>
      </c>
    </row>
    <row r="9" spans="1:9" x14ac:dyDescent="0.25">
      <c r="A9" s="34" t="s">
        <v>17</v>
      </c>
      <c r="B9" s="35"/>
      <c r="C9" s="66">
        <v>4855</v>
      </c>
      <c r="D9" s="68"/>
      <c r="E9" s="68"/>
      <c r="F9" s="69">
        <v>4492</v>
      </c>
      <c r="G9" s="68"/>
      <c r="H9" s="68"/>
      <c r="I9" s="66">
        <f>C9-D9+E9+F9+G9+H9</f>
        <v>9347</v>
      </c>
    </row>
    <row r="10" spans="1:9" x14ac:dyDescent="0.25">
      <c r="A10" s="34" t="s">
        <v>18</v>
      </c>
      <c r="B10" s="35"/>
      <c r="C10" s="66">
        <v>4856</v>
      </c>
      <c r="D10" s="68"/>
      <c r="E10" s="68"/>
      <c r="F10" s="69">
        <v>4492</v>
      </c>
      <c r="G10" s="68"/>
      <c r="H10" s="68"/>
      <c r="I10" s="66">
        <f>C10-D10+E10+F10+G10+H10</f>
        <v>9348</v>
      </c>
    </row>
    <row r="11" spans="1:9" x14ac:dyDescent="0.25">
      <c r="A11" s="34" t="s">
        <v>19</v>
      </c>
      <c r="B11" s="35"/>
      <c r="C11" s="66">
        <v>4855</v>
      </c>
      <c r="D11" s="68"/>
      <c r="E11" s="68"/>
      <c r="F11" s="69">
        <v>4492</v>
      </c>
      <c r="G11" s="68"/>
      <c r="H11" s="68"/>
      <c r="I11" s="66">
        <f>C11-D11+E11+F11+G11+H11</f>
        <v>9347</v>
      </c>
    </row>
    <row r="12" spans="1:9" x14ac:dyDescent="0.25">
      <c r="A12" s="36"/>
      <c r="B12" s="29" t="s">
        <v>20</v>
      </c>
      <c r="C12" s="70">
        <f t="shared" ref="C12:I12" si="0">SUM(C8:C11)</f>
        <v>19422</v>
      </c>
      <c r="D12" s="70">
        <f t="shared" si="0"/>
        <v>0</v>
      </c>
      <c r="E12" s="70">
        <f t="shared" si="0"/>
        <v>0</v>
      </c>
      <c r="F12" s="70">
        <f t="shared" si="0"/>
        <v>17968</v>
      </c>
      <c r="G12" s="70">
        <f t="shared" si="0"/>
        <v>0</v>
      </c>
      <c r="H12" s="70">
        <f t="shared" si="0"/>
        <v>0</v>
      </c>
      <c r="I12" s="70">
        <f t="shared" si="0"/>
        <v>37390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8" t="s">
        <v>21</v>
      </c>
      <c r="B14" s="79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11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11" x14ac:dyDescent="0.25">
      <c r="A18" s="40" t="s">
        <v>22</v>
      </c>
      <c r="B18" s="35"/>
      <c r="C18" s="66">
        <v>19331.82</v>
      </c>
      <c r="D18" s="68">
        <v>5201</v>
      </c>
      <c r="E18" s="68"/>
      <c r="F18" s="69">
        <v>17968</v>
      </c>
      <c r="G18" s="68"/>
      <c r="H18" s="68"/>
      <c r="I18" s="66">
        <f>C18-D18+E18+F18+G18+H18</f>
        <v>32098.82</v>
      </c>
      <c r="K18" s="74"/>
    </row>
    <row r="19" spans="1:11" x14ac:dyDescent="0.25">
      <c r="A19" s="36"/>
      <c r="B19" s="29" t="s">
        <v>20</v>
      </c>
      <c r="C19" s="71">
        <f t="shared" ref="C19:H19" si="1">SUM(C15:C18)</f>
        <v>19331.82</v>
      </c>
      <c r="D19" s="71">
        <f t="shared" si="1"/>
        <v>5201</v>
      </c>
      <c r="E19" s="71">
        <f t="shared" si="1"/>
        <v>0</v>
      </c>
      <c r="F19" s="71">
        <f t="shared" si="1"/>
        <v>17968</v>
      </c>
      <c r="G19" s="71">
        <f t="shared" si="1"/>
        <v>0</v>
      </c>
      <c r="H19" s="71">
        <f t="shared" si="1"/>
        <v>0</v>
      </c>
      <c r="I19" s="71">
        <f>SUM(I15:I18)</f>
        <v>32098.82</v>
      </c>
    </row>
    <row r="20" spans="1:11" x14ac:dyDescent="0.25">
      <c r="A20" s="41"/>
      <c r="B20" s="42"/>
      <c r="C20" s="42"/>
      <c r="D20" s="42"/>
      <c r="E20" s="42"/>
      <c r="F20" s="43"/>
      <c r="G20" s="43"/>
      <c r="H20" s="43"/>
    </row>
    <row r="21" spans="1:11" x14ac:dyDescent="0.25">
      <c r="A21" s="80" t="s">
        <v>23</v>
      </c>
      <c r="B21" s="81"/>
      <c r="C21" s="72">
        <f t="shared" ref="C21:H21" si="2">+C12-C19</f>
        <v>90.180000000000291</v>
      </c>
      <c r="D21" s="72">
        <f>+D12-D19</f>
        <v>-5201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>+I12-I19</f>
        <v>5291.18</v>
      </c>
    </row>
    <row r="22" spans="1:11" x14ac:dyDescent="0.25">
      <c r="A22" s="45"/>
      <c r="B22" s="42"/>
      <c r="C22" s="42"/>
      <c r="D22" s="42"/>
      <c r="E22" s="42"/>
      <c r="F22" s="43"/>
      <c r="G22" s="43"/>
      <c r="H22" s="43"/>
    </row>
    <row r="23" spans="1:11" x14ac:dyDescent="0.25">
      <c r="A23" s="7" t="s">
        <v>24</v>
      </c>
      <c r="B23" s="46"/>
      <c r="G23" s="46"/>
    </row>
    <row r="24" spans="1:11" x14ac:dyDescent="0.25">
      <c r="A24" s="7"/>
      <c r="B24" s="46"/>
      <c r="C24" s="82" t="s">
        <v>25</v>
      </c>
      <c r="D24" s="82"/>
      <c r="E24" s="82" t="s">
        <v>26</v>
      </c>
      <c r="F24" s="82"/>
      <c r="G24" s="75" t="s">
        <v>27</v>
      </c>
      <c r="H24" s="75"/>
    </row>
    <row r="25" spans="1:11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11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11" x14ac:dyDescent="0.25">
      <c r="A27" s="65"/>
      <c r="B27" s="64" t="s">
        <v>36</v>
      </c>
      <c r="C27" s="48"/>
      <c r="D27" s="48"/>
      <c r="E27" s="48"/>
      <c r="F27" s="48"/>
      <c r="G27" s="48"/>
      <c r="H27" s="48">
        <f t="shared" ref="H27:H39" si="3">D27-F27</f>
        <v>0</v>
      </c>
    </row>
    <row r="28" spans="1:11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11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11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11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11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5291.18</v>
      </c>
    </row>
    <row r="41" spans="1:8" x14ac:dyDescent="0.25">
      <c r="B41" s="52" t="s">
        <v>37</v>
      </c>
      <c r="C41" s="53">
        <f>I12</f>
        <v>37390</v>
      </c>
      <c r="D41" s="54"/>
    </row>
    <row r="42" spans="1:8" x14ac:dyDescent="0.25">
      <c r="B42" s="55" t="s">
        <v>38</v>
      </c>
      <c r="C42" s="56">
        <f>I19</f>
        <v>32098.82</v>
      </c>
      <c r="D42" s="57"/>
    </row>
    <row r="43" spans="1:8" x14ac:dyDescent="0.25">
      <c r="B43" s="58" t="s">
        <v>27</v>
      </c>
      <c r="C43" s="59">
        <f>C41-C42</f>
        <v>5291.18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5292.08</v>
      </c>
      <c r="D45" s="57"/>
    </row>
    <row r="46" spans="1:8" ht="17.25" thickBot="1" x14ac:dyDescent="0.3">
      <c r="B46" s="61" t="s">
        <v>32</v>
      </c>
      <c r="C46" s="62">
        <f>C45-C43</f>
        <v>0.8999999999996362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K46"/>
  <sheetViews>
    <sheetView topLeftCell="A21" workbookViewId="0">
      <selection activeCell="B26" sqref="B2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f ca="1">TODAY()</f>
        <v>44322</v>
      </c>
    </row>
    <row r="4" spans="1:9" ht="18" x14ac:dyDescent="0.25">
      <c r="A4" s="10" t="s">
        <v>6</v>
      </c>
      <c r="B4" s="20">
        <v>43646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6" t="s">
        <v>8</v>
      </c>
      <c r="B7" s="77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5629</v>
      </c>
      <c r="D8" s="66">
        <v>0</v>
      </c>
      <c r="E8" s="66"/>
      <c r="F8" s="67">
        <v>5106</v>
      </c>
      <c r="G8" s="66"/>
      <c r="H8" s="66"/>
      <c r="I8" s="66">
        <f>C8-D8+E8+F8+G8+H8</f>
        <v>10735</v>
      </c>
    </row>
    <row r="9" spans="1:9" x14ac:dyDescent="0.25">
      <c r="A9" s="34" t="s">
        <v>17</v>
      </c>
      <c r="B9" s="35"/>
      <c r="C9" s="66">
        <v>5629</v>
      </c>
      <c r="D9" s="68">
        <v>0</v>
      </c>
      <c r="E9" s="68"/>
      <c r="F9" s="69">
        <v>5106</v>
      </c>
      <c r="G9" s="68"/>
      <c r="H9" s="68"/>
      <c r="I9" s="66">
        <f>C9-D9+E9+F9+G9+H9</f>
        <v>10735</v>
      </c>
    </row>
    <row r="10" spans="1:9" x14ac:dyDescent="0.25">
      <c r="A10" s="34" t="s">
        <v>18</v>
      </c>
      <c r="B10" s="35"/>
      <c r="C10" s="66">
        <v>5629</v>
      </c>
      <c r="D10" s="68">
        <v>0</v>
      </c>
      <c r="E10" s="68"/>
      <c r="F10" s="69">
        <v>5106</v>
      </c>
      <c r="G10" s="68"/>
      <c r="H10" s="68"/>
      <c r="I10" s="66">
        <f>C10-D10+E10+F10+G10+H10</f>
        <v>10735</v>
      </c>
    </row>
    <row r="11" spans="1:9" x14ac:dyDescent="0.25">
      <c r="A11" s="34" t="s">
        <v>19</v>
      </c>
      <c r="B11" s="35"/>
      <c r="C11" s="66">
        <v>1610</v>
      </c>
      <c r="D11" s="68">
        <v>0</v>
      </c>
      <c r="E11" s="68"/>
      <c r="F11" s="69">
        <v>2821</v>
      </c>
      <c r="G11" s="68"/>
      <c r="H11" s="68"/>
      <c r="I11" s="66">
        <f>C11-D11+E11+F11+G11+H11</f>
        <v>4431</v>
      </c>
    </row>
    <row r="12" spans="1:9" x14ac:dyDescent="0.25">
      <c r="A12" s="36"/>
      <c r="B12" s="29" t="s">
        <v>20</v>
      </c>
      <c r="C12" s="70">
        <f t="shared" ref="C12:I12" si="0">SUM(C8:C11)</f>
        <v>18497</v>
      </c>
      <c r="D12" s="70">
        <f t="shared" si="0"/>
        <v>0</v>
      </c>
      <c r="E12" s="70">
        <f t="shared" si="0"/>
        <v>0</v>
      </c>
      <c r="F12" s="70">
        <f t="shared" si="0"/>
        <v>18139</v>
      </c>
      <c r="G12" s="70">
        <f t="shared" si="0"/>
        <v>0</v>
      </c>
      <c r="H12" s="70">
        <f t="shared" si="0"/>
        <v>0</v>
      </c>
      <c r="I12" s="70">
        <f t="shared" si="0"/>
        <v>36636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8" t="s">
        <v>21</v>
      </c>
      <c r="B14" s="79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11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11" x14ac:dyDescent="0.25">
      <c r="A18" s="40" t="s">
        <v>22</v>
      </c>
      <c r="B18" s="35"/>
      <c r="C18" s="66">
        <v>22474</v>
      </c>
      <c r="D18" s="68">
        <v>881</v>
      </c>
      <c r="E18" s="68"/>
      <c r="F18" s="69">
        <f>+F12</f>
        <v>18139</v>
      </c>
      <c r="G18" s="68"/>
      <c r="H18" s="68"/>
      <c r="I18" s="66">
        <f>C18-D18+E18+F18+G18+H18</f>
        <v>39732</v>
      </c>
      <c r="K18" s="74"/>
    </row>
    <row r="19" spans="1:11" x14ac:dyDescent="0.25">
      <c r="A19" s="36"/>
      <c r="B19" s="29" t="s">
        <v>20</v>
      </c>
      <c r="C19" s="71">
        <f t="shared" ref="C19:I19" si="1">SUM(C15:C18)</f>
        <v>22474</v>
      </c>
      <c r="D19" s="71">
        <f t="shared" si="1"/>
        <v>881</v>
      </c>
      <c r="E19" s="71">
        <f t="shared" si="1"/>
        <v>0</v>
      </c>
      <c r="F19" s="71">
        <f t="shared" si="1"/>
        <v>18139</v>
      </c>
      <c r="G19" s="71">
        <f t="shared" si="1"/>
        <v>0</v>
      </c>
      <c r="H19" s="71">
        <f t="shared" si="1"/>
        <v>0</v>
      </c>
      <c r="I19" s="71">
        <f t="shared" si="1"/>
        <v>39732</v>
      </c>
    </row>
    <row r="20" spans="1:11" x14ac:dyDescent="0.25">
      <c r="A20" s="41"/>
      <c r="B20" s="42"/>
      <c r="C20" s="42"/>
      <c r="D20" s="42"/>
      <c r="E20" s="42"/>
      <c r="F20" s="43"/>
      <c r="G20" s="43"/>
      <c r="H20" s="43"/>
    </row>
    <row r="21" spans="1:11" x14ac:dyDescent="0.25">
      <c r="A21" s="80" t="s">
        <v>23</v>
      </c>
      <c r="B21" s="81"/>
      <c r="C21" s="72">
        <f t="shared" ref="C21:H21" si="2">+C12-C19</f>
        <v>-3977</v>
      </c>
      <c r="D21" s="72">
        <f>+D12-D19</f>
        <v>-881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>+I12-I19</f>
        <v>-3096</v>
      </c>
    </row>
    <row r="22" spans="1:11" x14ac:dyDescent="0.25">
      <c r="A22" s="45"/>
      <c r="B22" s="42"/>
      <c r="C22" s="42"/>
      <c r="D22" s="42"/>
      <c r="E22" s="42"/>
      <c r="F22" s="43"/>
      <c r="G22" s="43"/>
      <c r="H22" s="43"/>
    </row>
    <row r="23" spans="1:11" x14ac:dyDescent="0.25">
      <c r="A23" s="7" t="s">
        <v>24</v>
      </c>
      <c r="B23" s="46"/>
      <c r="G23" s="46"/>
    </row>
    <row r="24" spans="1:11" x14ac:dyDescent="0.25">
      <c r="A24" s="7"/>
      <c r="B24" s="46"/>
      <c r="C24" s="82" t="s">
        <v>25</v>
      </c>
      <c r="D24" s="82"/>
      <c r="E24" s="82" t="s">
        <v>26</v>
      </c>
      <c r="F24" s="82"/>
      <c r="G24" s="75" t="s">
        <v>27</v>
      </c>
      <c r="H24" s="75"/>
    </row>
    <row r="25" spans="1:11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11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11" x14ac:dyDescent="0.25">
      <c r="A27" s="65"/>
      <c r="B27" s="64" t="s">
        <v>36</v>
      </c>
      <c r="C27" s="48"/>
      <c r="D27" s="48"/>
      <c r="E27" s="48"/>
      <c r="F27" s="48"/>
      <c r="G27" s="48"/>
      <c r="H27" s="48">
        <f t="shared" ref="H27:H39" si="3">D27-F27</f>
        <v>0</v>
      </c>
    </row>
    <row r="28" spans="1:11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11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11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11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11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-3096</v>
      </c>
    </row>
    <row r="41" spans="1:8" x14ac:dyDescent="0.25">
      <c r="B41" s="52" t="s">
        <v>37</v>
      </c>
      <c r="C41" s="53">
        <f>I12</f>
        <v>36636</v>
      </c>
      <c r="D41" s="54"/>
    </row>
    <row r="42" spans="1:8" x14ac:dyDescent="0.25">
      <c r="B42" s="55" t="s">
        <v>38</v>
      </c>
      <c r="C42" s="56">
        <f>I19</f>
        <v>39732</v>
      </c>
      <c r="D42" s="57"/>
    </row>
    <row r="43" spans="1:8" x14ac:dyDescent="0.25">
      <c r="B43" s="58" t="s">
        <v>27</v>
      </c>
      <c r="C43" s="59">
        <f>C41-C42</f>
        <v>-3096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-3095.56</v>
      </c>
      <c r="D45" s="57"/>
    </row>
    <row r="46" spans="1:8" ht="17.25" thickBot="1" x14ac:dyDescent="0.3">
      <c r="B46" s="61" t="s">
        <v>32</v>
      </c>
      <c r="C46" s="62">
        <f>C45-C43</f>
        <v>0.44000000000005457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2021-05-06T05:39:07Z</dcterms:modified>
</cp:coreProperties>
</file>