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GLEN BLANN SUPERANNUATION FUND\2022\"/>
    </mc:Choice>
  </mc:AlternateContent>
  <xr:revisionPtr revIDLastSave="0" documentId="13_ncr:1_{3009268F-160E-45C7-95C6-7048353FA5B3}" xr6:coauthVersionLast="47" xr6:coauthVersionMax="47" xr10:uidLastSave="{00000000-0000-0000-0000-000000000000}"/>
  <bookViews>
    <workbookView xWindow="29625" yWindow="-120" windowWidth="28095" windowHeight="16440" xr2:uid="{92E5FBFC-4C5F-4977-BDE1-FE191AC589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1" l="1"/>
  <c r="I16" i="1"/>
  <c r="I15" i="1"/>
  <c r="D16" i="1"/>
  <c r="D15" i="1"/>
  <c r="I4" i="1"/>
  <c r="D9" i="1"/>
  <c r="D8" i="1"/>
  <c r="D7" i="1"/>
  <c r="C17" i="1"/>
  <c r="E8" i="1" l="1"/>
  <c r="H8" i="1" s="1"/>
  <c r="E7" i="1"/>
  <c r="A8" i="1"/>
  <c r="A7" i="1"/>
  <c r="F17" i="1"/>
  <c r="F19" i="1" s="1"/>
  <c r="I13" i="1"/>
  <c r="I12" i="1"/>
  <c r="I14" i="1"/>
  <c r="I11" i="1"/>
  <c r="C19" i="1"/>
  <c r="I17" i="1" l="1"/>
  <c r="H7" i="1"/>
  <c r="E10" i="1"/>
  <c r="H10" i="1" l="1"/>
</calcChain>
</file>

<file path=xl/sharedStrings.xml><?xml version="1.0" encoding="utf-8"?>
<sst xmlns="http://schemas.openxmlformats.org/spreadsheetml/2006/main" count="16" uniqueCount="12">
  <si>
    <t>Movement</t>
  </si>
  <si>
    <t>Caledonia Global Fund</t>
  </si>
  <si>
    <t>Units</t>
  </si>
  <si>
    <t>Class A 2 Zillow Series U1396</t>
  </si>
  <si>
    <t>Class A 3 Flutter Entertainment Seriues U1396s</t>
  </si>
  <si>
    <t>TOTAL</t>
  </si>
  <si>
    <t>Class A 5 Flutter Entertainment Series U1396</t>
  </si>
  <si>
    <t>x</t>
  </si>
  <si>
    <t>Class A 4 Just Eat Takeaway Series U1396 (formerly Class A 4 Grubhub Series U1396)</t>
  </si>
  <si>
    <t>Class A 6 Zillow Series U1396</t>
  </si>
  <si>
    <t>Class A 7 Flutter Entertainment Series U1396</t>
  </si>
  <si>
    <t>In Specie Distributions from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</si>
</sst>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14" fontId="1" fillId="0" borderId="0" xfId="0" applyNumberFormat="1" applyFont="1"/>
    <xf numFmtId="0" fontId="1" fillId="0" borderId="0" xfId="0" applyFont="1"/>
    <xf numFmtId="14" fontId="0" fillId="0" borderId="0" xfId="0" applyNumberFormat="1"/>
    <xf numFmtId="2" fontId="0" fillId="0" borderId="1" xfId="0" applyNumberFormat="1" applyBorder="1"/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14" fontId="2" fillId="0" borderId="0" xfId="0" applyNumberFormat="1" applyFont="1"/>
    <xf numFmtId="14" fontId="2" fillId="0" borderId="0" xfId="0" applyNumberFormat="1" applyFont="1" applyAlignment="1">
      <alignment horizontal="center"/>
    </xf>
    <xf numFmtId="0" fontId="3" fillId="0" borderId="0" xfId="0" applyFont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38027-C455-42D7-8765-FF91AE141432}">
  <dimension ref="A3:R28"/>
  <sheetViews>
    <sheetView tabSelected="1" workbookViewId="0">
      <selection activeCell="F26" sqref="F26"/>
    </sheetView>
  </sheetViews>
  <sheetFormatPr defaultRowHeight="15" x14ac:dyDescent="0.25"/>
  <cols>
    <col min="1" max="1" width="67.140625" customWidth="1"/>
    <col min="2" max="2" width="12.85546875" customWidth="1"/>
    <col min="3" max="5" width="20.5703125" customWidth="1"/>
    <col min="6" max="7" width="12.28515625" customWidth="1"/>
    <col min="8" max="8" width="20.5703125" customWidth="1"/>
    <col min="9" max="9" width="14" customWidth="1"/>
    <col min="10" max="10" width="10.7109375" bestFit="1" customWidth="1"/>
    <col min="11" max="11" width="10.5703125" customWidth="1"/>
    <col min="13" max="13" width="10.7109375" bestFit="1" customWidth="1"/>
    <col min="17" max="17" width="10.7109375" bestFit="1" customWidth="1"/>
  </cols>
  <sheetData>
    <row r="3" spans="1:18" x14ac:dyDescent="0.25">
      <c r="B3" s="8" t="s">
        <v>2</v>
      </c>
      <c r="C3" s="9">
        <v>44377</v>
      </c>
      <c r="D3" s="9"/>
      <c r="E3" s="10" t="s">
        <v>2</v>
      </c>
      <c r="F3" s="9">
        <v>44742</v>
      </c>
      <c r="G3" s="4"/>
      <c r="I3" s="2" t="s">
        <v>0</v>
      </c>
      <c r="J3" s="2"/>
      <c r="K3" s="2"/>
      <c r="L3" s="3"/>
      <c r="N3" s="4"/>
      <c r="R3" s="4"/>
    </row>
    <row r="4" spans="1:18" x14ac:dyDescent="0.25">
      <c r="A4" t="s">
        <v>1</v>
      </c>
      <c r="B4" s="1">
        <v>236893</v>
      </c>
      <c r="C4" s="1">
        <v>297072.82</v>
      </c>
      <c r="D4" s="1"/>
      <c r="E4" s="1">
        <v>236893</v>
      </c>
      <c r="F4" s="1">
        <v>94509.65</v>
      </c>
      <c r="I4" s="1">
        <f>F4-D9-C4</f>
        <v>-109424.94</v>
      </c>
      <c r="J4" s="1"/>
      <c r="K4" s="1"/>
      <c r="L4" s="1"/>
      <c r="O4" s="1"/>
    </row>
    <row r="5" spans="1:18" x14ac:dyDescent="0.25">
      <c r="B5" s="1"/>
      <c r="C5" s="1"/>
      <c r="D5" s="1"/>
      <c r="E5" s="1"/>
      <c r="F5" s="1"/>
      <c r="I5" s="1"/>
      <c r="J5" s="1"/>
      <c r="K5" s="1"/>
      <c r="L5" s="1"/>
      <c r="O5" s="1"/>
    </row>
    <row r="6" spans="1:18" x14ac:dyDescent="0.25">
      <c r="A6" s="11" t="s">
        <v>11</v>
      </c>
      <c r="C6" s="1"/>
      <c r="D6" s="1"/>
      <c r="E6" s="1"/>
      <c r="I6" s="1"/>
      <c r="J6" s="1"/>
      <c r="K6" s="1"/>
      <c r="L6" s="1"/>
      <c r="O6" s="1"/>
    </row>
    <row r="7" spans="1:18" x14ac:dyDescent="0.25">
      <c r="A7" t="str">
        <f>A15</f>
        <v>Class A 6 Zillow Series U1396</v>
      </c>
      <c r="C7" s="1"/>
      <c r="D7" s="1">
        <f>-62180.57</f>
        <v>-62180.57</v>
      </c>
      <c r="E7" s="1">
        <f>D7</f>
        <v>-62180.57</v>
      </c>
      <c r="H7" s="1">
        <f>F15-E7</f>
        <v>78098.240000000005</v>
      </c>
      <c r="I7" s="1"/>
      <c r="J7" s="1"/>
      <c r="K7" s="1"/>
      <c r="L7" s="1"/>
      <c r="O7" s="1"/>
    </row>
    <row r="8" spans="1:18" ht="15.75" thickBot="1" x14ac:dyDescent="0.3">
      <c r="A8" t="str">
        <f>A16</f>
        <v>Class A 7 Flutter Entertainment Series U1396</v>
      </c>
      <c r="C8" s="1"/>
      <c r="D8" s="1">
        <f>-30957.66</f>
        <v>-30957.66</v>
      </c>
      <c r="E8" s="1">
        <f>D8</f>
        <v>-30957.66</v>
      </c>
      <c r="H8" s="1">
        <f>F16-E8</f>
        <v>50069.43</v>
      </c>
      <c r="I8" s="1"/>
      <c r="J8" s="1"/>
      <c r="K8" s="1"/>
      <c r="L8" s="1"/>
      <c r="O8" s="1"/>
    </row>
    <row r="9" spans="1:18" ht="15.75" thickBot="1" x14ac:dyDescent="0.3">
      <c r="C9" s="1"/>
      <c r="D9" s="5">
        <f>SUM(D7:D8)</f>
        <v>-93138.23</v>
      </c>
      <c r="E9" s="1"/>
      <c r="I9" s="1"/>
      <c r="J9" s="1"/>
      <c r="K9" s="1"/>
      <c r="L9" s="1"/>
      <c r="O9" s="1"/>
    </row>
    <row r="10" spans="1:18" x14ac:dyDescent="0.25">
      <c r="C10" s="1"/>
      <c r="D10" s="1"/>
      <c r="E10" s="1">
        <f>SUM(E7:E9)</f>
        <v>-93138.23</v>
      </c>
      <c r="H10" s="7">
        <f>SUM(H17:H25)</f>
        <v>0</v>
      </c>
      <c r="J10" s="1"/>
      <c r="K10" s="1"/>
      <c r="L10" s="1"/>
    </row>
    <row r="11" spans="1:18" x14ac:dyDescent="0.25">
      <c r="A11" t="s">
        <v>3</v>
      </c>
      <c r="B11" s="1">
        <v>236893</v>
      </c>
      <c r="C11" s="1">
        <v>354891.54</v>
      </c>
      <c r="D11" s="1"/>
      <c r="E11" s="1">
        <v>236893</v>
      </c>
      <c r="F11" s="1">
        <v>91091.04</v>
      </c>
      <c r="G11" t="s">
        <v>7</v>
      </c>
      <c r="I11" s="1">
        <f>F11-C11</f>
        <v>-263800.5</v>
      </c>
      <c r="J11" s="1"/>
      <c r="K11" s="1"/>
      <c r="L11" s="1"/>
      <c r="O11" s="1"/>
    </row>
    <row r="12" spans="1:18" x14ac:dyDescent="0.25">
      <c r="A12" t="s">
        <v>4</v>
      </c>
      <c r="B12" s="1">
        <v>236893</v>
      </c>
      <c r="C12" s="1">
        <v>193659.55</v>
      </c>
      <c r="D12" s="1"/>
      <c r="E12" s="1">
        <v>236893</v>
      </c>
      <c r="F12" s="1">
        <v>114782.48</v>
      </c>
      <c r="G12" t="s">
        <v>7</v>
      </c>
      <c r="I12" s="1">
        <f>F12-C12</f>
        <v>-78877.069999999992</v>
      </c>
      <c r="J12" s="1"/>
      <c r="K12" s="1"/>
      <c r="L12" s="1"/>
      <c r="O12" s="1"/>
    </row>
    <row r="13" spans="1:18" x14ac:dyDescent="0.25">
      <c r="A13" t="s">
        <v>8</v>
      </c>
      <c r="B13" s="1">
        <v>236893</v>
      </c>
      <c r="C13" s="1">
        <v>75609.61</v>
      </c>
      <c r="D13" s="1"/>
      <c r="E13" s="1">
        <v>236893</v>
      </c>
      <c r="F13" s="1">
        <v>14189.89</v>
      </c>
      <c r="G13" t="s">
        <v>7</v>
      </c>
      <c r="I13" s="1">
        <f>F13-C13</f>
        <v>-61419.72</v>
      </c>
      <c r="J13" s="1"/>
      <c r="K13" s="1"/>
      <c r="L13" s="1"/>
      <c r="O13" s="1"/>
      <c r="P13" s="1"/>
    </row>
    <row r="14" spans="1:18" x14ac:dyDescent="0.25">
      <c r="A14" t="s">
        <v>6</v>
      </c>
      <c r="B14" s="1">
        <v>21896.29</v>
      </c>
      <c r="C14" s="1">
        <v>24024.11</v>
      </c>
      <c r="D14" s="1"/>
      <c r="E14" s="1">
        <v>21896.29</v>
      </c>
      <c r="F14" s="1">
        <v>14256.15</v>
      </c>
      <c r="G14" t="s">
        <v>7</v>
      </c>
      <c r="I14" s="1">
        <f>F14-C14</f>
        <v>-9767.9600000000009</v>
      </c>
      <c r="J14" s="1"/>
      <c r="K14" s="1"/>
      <c r="L14" s="1"/>
      <c r="O14" s="1"/>
      <c r="P14" s="1"/>
    </row>
    <row r="15" spans="1:18" x14ac:dyDescent="0.25">
      <c r="A15" t="s">
        <v>9</v>
      </c>
      <c r="B15" s="1"/>
      <c r="C15" s="1"/>
      <c r="D15" s="1">
        <f>-D7</f>
        <v>62180.57</v>
      </c>
      <c r="E15" s="1">
        <v>62180.57</v>
      </c>
      <c r="F15" s="1">
        <v>15917.67</v>
      </c>
      <c r="I15" s="1">
        <f>F15-D15</f>
        <v>-46262.9</v>
      </c>
      <c r="J15" s="1"/>
      <c r="K15" s="1"/>
      <c r="L15" s="1"/>
      <c r="O15" s="1"/>
      <c r="P15" s="1"/>
    </row>
    <row r="16" spans="1:18" ht="15.75" thickBot="1" x14ac:dyDescent="0.3">
      <c r="A16" t="s">
        <v>10</v>
      </c>
      <c r="B16" s="1"/>
      <c r="C16" s="1"/>
      <c r="D16" s="1">
        <f>-D8</f>
        <v>30957.66</v>
      </c>
      <c r="E16" s="1">
        <v>30957.66</v>
      </c>
      <c r="F16" s="1">
        <v>19111.77</v>
      </c>
      <c r="I16" s="1">
        <f>F16-D16</f>
        <v>-11845.89</v>
      </c>
      <c r="J16" s="1"/>
      <c r="K16" s="1"/>
      <c r="L16" s="1"/>
      <c r="O16" s="1"/>
      <c r="P16" s="1"/>
    </row>
    <row r="17" spans="1:16" ht="15.75" thickBot="1" x14ac:dyDescent="0.3">
      <c r="C17" s="5">
        <f>SUM(C11:C16)</f>
        <v>648184.80999999994</v>
      </c>
      <c r="D17" s="12"/>
      <c r="E17" s="1"/>
      <c r="F17" s="5">
        <f>SUM(F11:F16)</f>
        <v>269349</v>
      </c>
      <c r="I17" s="7">
        <f>SUM(I11:I16)</f>
        <v>-471974.0400000001</v>
      </c>
      <c r="J17" s="1"/>
      <c r="K17" s="1"/>
      <c r="L17" s="1"/>
      <c r="O17" s="1"/>
      <c r="P17" s="1"/>
    </row>
    <row r="18" spans="1:16" x14ac:dyDescent="0.25">
      <c r="C18" s="1"/>
      <c r="D18" s="1"/>
      <c r="E18" s="1"/>
      <c r="F18" s="1"/>
      <c r="J18" s="1"/>
      <c r="K18" s="1"/>
      <c r="L18" s="1"/>
      <c r="O18" s="1"/>
      <c r="P18" s="1"/>
    </row>
    <row r="19" spans="1:16" x14ac:dyDescent="0.25">
      <c r="A19" s="6" t="s">
        <v>5</v>
      </c>
      <c r="B19" s="6"/>
      <c r="C19" s="7">
        <f>C4+C17</f>
        <v>945257.62999999989</v>
      </c>
      <c r="D19" s="7"/>
      <c r="E19" s="7"/>
      <c r="F19" s="7">
        <f>F4+F17</f>
        <v>363858.65</v>
      </c>
      <c r="I19" s="7">
        <f>I4+I17</f>
        <v>-581398.9800000001</v>
      </c>
      <c r="J19" s="1"/>
      <c r="K19" s="1"/>
      <c r="L19" s="1"/>
      <c r="O19" s="1"/>
      <c r="P19" s="1"/>
    </row>
    <row r="20" spans="1:16" x14ac:dyDescent="0.25">
      <c r="C20" s="1"/>
      <c r="D20" s="1"/>
      <c r="E20" s="1"/>
      <c r="F20" s="1"/>
      <c r="J20" s="1"/>
      <c r="K20" s="1"/>
      <c r="L20" s="1"/>
      <c r="O20" s="1"/>
      <c r="P20" s="1"/>
    </row>
    <row r="21" spans="1:16" x14ac:dyDescent="0.25">
      <c r="C21" s="1"/>
      <c r="D21" s="1"/>
      <c r="E21" s="1"/>
      <c r="F21" s="1"/>
      <c r="J21" s="1"/>
      <c r="K21" s="1"/>
      <c r="L21" s="1"/>
    </row>
    <row r="22" spans="1:16" x14ac:dyDescent="0.25">
      <c r="C22" s="1"/>
      <c r="D22" s="1"/>
      <c r="E22" s="1"/>
      <c r="I22" s="1"/>
      <c r="J22" s="1"/>
      <c r="K22" s="1"/>
    </row>
    <row r="23" spans="1:16" x14ac:dyDescent="0.25">
      <c r="I23" s="1"/>
      <c r="J23" s="1"/>
      <c r="K23" s="1"/>
    </row>
    <row r="24" spans="1:16" x14ac:dyDescent="0.25">
      <c r="I24" s="1"/>
      <c r="J24" s="1"/>
      <c r="K24" s="1"/>
    </row>
    <row r="25" spans="1:16" x14ac:dyDescent="0.25">
      <c r="I25" s="1"/>
      <c r="J25" s="1"/>
    </row>
    <row r="28" spans="1:16" x14ac:dyDescent="0.25">
      <c r="C28" s="1"/>
      <c r="D28" s="1"/>
      <c r="E28" s="1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cp:lastPrinted>2022-03-08T23:40:42Z</cp:lastPrinted>
  <dcterms:created xsi:type="dcterms:W3CDTF">2020-03-24T03:38:18Z</dcterms:created>
  <dcterms:modified xsi:type="dcterms:W3CDTF">2022-12-20T04:56:37Z</dcterms:modified>
</cp:coreProperties>
</file>