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Soft\DOC\DocBase\Clients\SCOG0014\2019\Year End\"/>
    </mc:Choice>
  </mc:AlternateContent>
  <xr:revisionPtr revIDLastSave="0" documentId="13_ncr:1_{05A59568-49F2-4739-8275-98C653E24A5D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1" l="1"/>
  <c r="G42" i="1"/>
  <c r="E39" i="1"/>
  <c r="G39" i="1" s="1"/>
  <c r="E38" i="1"/>
  <c r="G38" i="1" s="1"/>
  <c r="G41" i="1" s="1"/>
  <c r="C4" i="1" l="1"/>
  <c r="C3" i="1"/>
  <c r="C2" i="1"/>
  <c r="G27" i="1"/>
  <c r="H29" i="1" s="1"/>
</calcChain>
</file>

<file path=xl/sharedStrings.xml><?xml version="1.0" encoding="utf-8"?>
<sst xmlns="http://schemas.openxmlformats.org/spreadsheetml/2006/main" count="51" uniqueCount="41">
  <si>
    <t>Scoglio Group Superannuation Fund</t>
  </si>
  <si>
    <t>SCOG0014</t>
  </si>
  <si>
    <t>Rental Income</t>
  </si>
  <si>
    <t>Being:</t>
  </si>
  <si>
    <t>PER CLIENT</t>
  </si>
  <si>
    <t>Annual Rent Prepaid (2017-2018)</t>
  </si>
  <si>
    <t>Index Number For Last Quarter Immediately Preceding First Day Of Lease Year Under Review [June 2017 - Brisbane]</t>
  </si>
  <si>
    <t>Index Number For Last Quarter Immediately Preceding First Day Of Lease Year Last Concluded [June 2016 - Brisbane]</t>
  </si>
  <si>
    <t>2018 Rent Increase Indexation Factor</t>
  </si>
  <si>
    <t>Add</t>
  </si>
  <si>
    <t>2018 Lease Year Rent Increase</t>
  </si>
  <si>
    <t>[2018 Lease Year = 15 August 2017 - 15 August 2018]</t>
  </si>
  <si>
    <t>Less</t>
  </si>
  <si>
    <t>Increase Not Attributable To 2018 Financial Year (2 Months)</t>
  </si>
  <si>
    <t>Annual Rent Prepaid (2018-2019)</t>
  </si>
  <si>
    <t>ADDITIONAL RENT TO PAY IN 2018-2019</t>
  </si>
  <si>
    <t>2017</t>
  </si>
  <si>
    <t>2016</t>
  </si>
  <si>
    <t>(market rate as at 15/8/2019)</t>
  </si>
  <si>
    <t>2019</t>
  </si>
  <si>
    <t>days</t>
  </si>
  <si>
    <t>15/8/19 to 30/6/20</t>
  </si>
  <si>
    <t>Rental in advance to date with current Rental rate from  15/8/18</t>
  </si>
  <si>
    <t>1/7/19 to 14/08/19</t>
  </si>
  <si>
    <t>Lease Period annual commencement:</t>
  </si>
  <si>
    <t xml:space="preserve">15th August </t>
  </si>
  <si>
    <t>Workpaper</t>
  </si>
  <si>
    <t>Client:</t>
  </si>
  <si>
    <t>Period</t>
  </si>
  <si>
    <t xml:space="preserve">Rental in advance to date at new market rental value from </t>
  </si>
  <si>
    <t>SCOGLIO GROUP SUPERANNUATION FUND</t>
  </si>
  <si>
    <r>
      <rPr>
        <sz val="10"/>
        <color rgb="FF0000FF"/>
        <rFont val="Arial"/>
        <family val="2"/>
      </rPr>
      <t>Client:</t>
    </r>
  </si>
  <si>
    <r>
      <rPr>
        <sz val="10"/>
        <color rgb="FF0000FF"/>
        <rFont val="Arial"/>
        <family val="2"/>
      </rPr>
      <t>Workpaper</t>
    </r>
  </si>
  <si>
    <r>
      <rPr>
        <sz val="10"/>
        <color rgb="FF0000FF"/>
        <rFont val="Arial"/>
        <family val="2"/>
      </rPr>
      <t>Prepared:</t>
    </r>
  </si>
  <si>
    <r>
      <rPr>
        <sz val="10"/>
        <color rgb="FF0000FF"/>
        <rFont val="Arial"/>
        <family val="2"/>
      </rPr>
      <t>Date :</t>
    </r>
  </si>
  <si>
    <r>
      <rPr>
        <sz val="10"/>
        <color rgb="FF0000FF"/>
        <rFont val="Arial"/>
        <family val="2"/>
      </rPr>
      <t>Period</t>
    </r>
  </si>
  <si>
    <r>
      <rPr>
        <sz val="10"/>
        <color rgb="FF0000FF"/>
        <rFont val="Arial"/>
        <family val="2"/>
      </rPr>
      <t>Reviewed:</t>
    </r>
  </si>
  <si>
    <t>NET RENT P.A. (EX GST)</t>
  </si>
  <si>
    <t>Annual Rent Prepaid (2019-2020) (NET [ExGST])</t>
  </si>
  <si>
    <t>PLUS GST</t>
  </si>
  <si>
    <t>TOTAL GROSS RENT IN ADVANCE PAYMENT AS AT 30/6/19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</si>
</sst>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dd/mm/yyyy;@"/>
    <numFmt numFmtId="166" formatCode="0.0"/>
    <numFmt numFmtId="167" formatCode="0.0000"/>
  </numFmts>
  <fonts count="9" x14ac:knownFonts="1">
    <font>
      <sz val="10"/>
      <color rgb="FF000000"/>
      <name val="Times New Roman"/>
      <charset val="204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b/>
      <sz val="10"/>
      <color rgb="FF00000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2238D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B7"/>
      </patternFill>
    </fill>
    <fill>
      <patternFill patternType="solid">
        <fgColor rgb="FFD9E0F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 wrapText="1" indent="5"/>
    </xf>
    <xf numFmtId="0" fontId="2" fillId="0" borderId="0" xfId="0" applyFont="1" applyFill="1" applyBorder="1" applyAlignment="1">
      <alignment horizontal="left" vertical="top"/>
    </xf>
    <xf numFmtId="164" fontId="2" fillId="0" borderId="0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Border="1" applyAlignment="1">
      <alignment horizontal="left" vertical="top"/>
    </xf>
    <xf numFmtId="164" fontId="3" fillId="0" borderId="6" xfId="0" applyNumberFormat="1" applyFont="1" applyFill="1" applyBorder="1" applyAlignment="1">
      <alignment horizontal="right" vertical="top" wrapText="1"/>
    </xf>
    <xf numFmtId="164" fontId="3" fillId="0" borderId="8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right" vertical="center" wrapText="1" indent="2"/>
    </xf>
    <xf numFmtId="49" fontId="3" fillId="0" borderId="3" xfId="0" applyNumberFormat="1" applyFont="1" applyFill="1" applyBorder="1" applyAlignment="1">
      <alignment horizontal="right" vertical="center" wrapText="1" indent="2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164" fontId="2" fillId="3" borderId="1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 wrapText="1" indent="2"/>
    </xf>
    <xf numFmtId="166" fontId="2" fillId="0" borderId="1" xfId="0" applyNumberFormat="1" applyFont="1" applyFill="1" applyBorder="1" applyAlignment="1">
      <alignment horizontal="right" vertical="center" wrapText="1" indent="2"/>
    </xf>
    <xf numFmtId="167" fontId="5" fillId="0" borderId="1" xfId="0" applyNumberFormat="1" applyFont="1" applyFill="1" applyBorder="1" applyAlignment="1">
      <alignment horizontal="right" vertical="top" wrapText="1" indent="2"/>
    </xf>
    <xf numFmtId="164" fontId="2" fillId="0" borderId="11" xfId="0" applyNumberFormat="1" applyFont="1" applyFill="1" applyBorder="1" applyAlignment="1">
      <alignment horizontal="right" vertical="top" wrapText="1"/>
    </xf>
    <xf numFmtId="164" fontId="2" fillId="2" borderId="8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8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164" fontId="2" fillId="0" borderId="14" xfId="0" applyNumberFormat="1" applyFont="1" applyFill="1" applyBorder="1" applyAlignment="1">
      <alignment horizontal="right" vertical="top" wrapText="1"/>
    </xf>
    <xf numFmtId="164" fontId="2" fillId="0" borderId="16" xfId="0" applyNumberFormat="1" applyFont="1" applyFill="1" applyBorder="1" applyAlignment="1">
      <alignment horizontal="right" vertical="top" wrapText="1"/>
    </xf>
    <xf numFmtId="0" fontId="8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164" fontId="2" fillId="0" borderId="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/>
    </xf>
    <xf numFmtId="0" fontId="8" fillId="0" borderId="19" xfId="0" applyFont="1" applyFill="1" applyBorder="1" applyAlignment="1">
      <alignment horizontal="left" vertical="top" wrapText="1"/>
    </xf>
    <xf numFmtId="164" fontId="3" fillId="0" borderId="22" xfId="0" applyNumberFormat="1" applyFont="1" applyFill="1" applyBorder="1" applyAlignment="1">
      <alignment horizontal="right" vertical="top" wrapText="1"/>
    </xf>
    <xf numFmtId="164" fontId="2" fillId="0" borderId="23" xfId="0" applyNumberFormat="1" applyFont="1" applyFill="1" applyBorder="1" applyAlignment="1">
      <alignment horizontal="right" vertical="top"/>
    </xf>
    <xf numFmtId="49" fontId="5" fillId="4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right" vertical="center" wrapText="1" indent="2"/>
    </xf>
    <xf numFmtId="49" fontId="3" fillId="0" borderId="10" xfId="0" applyNumberFormat="1" applyFont="1" applyFill="1" applyBorder="1" applyAlignment="1">
      <alignment horizontal="right" vertical="center" wrapText="1" indent="2"/>
    </xf>
    <xf numFmtId="49" fontId="3" fillId="0" borderId="25" xfId="0" applyNumberFormat="1" applyFont="1" applyFill="1" applyBorder="1" applyAlignment="1">
      <alignment horizontal="right" vertical="center" wrapText="1" indent="2"/>
    </xf>
    <xf numFmtId="164" fontId="2" fillId="4" borderId="1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5" fillId="4" borderId="1" xfId="0" applyNumberFormat="1" applyFont="1" applyFill="1" applyBorder="1" applyAlignment="1">
      <alignment horizontal="right" vertical="top" wrapText="1"/>
    </xf>
    <xf numFmtId="164" fontId="2" fillId="0" borderId="11" xfId="0" applyNumberFormat="1" applyFont="1" applyFill="1" applyBorder="1" applyAlignment="1">
      <alignment horizontal="right" vertical="top" wrapText="1" indent="1"/>
    </xf>
    <xf numFmtId="14" fontId="2" fillId="0" borderId="1" xfId="0" applyNumberFormat="1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right" vertical="top" wrapText="1" indent="1"/>
    </xf>
    <xf numFmtId="0" fontId="2" fillId="0" borderId="11" xfId="0" applyFont="1" applyFill="1" applyBorder="1" applyAlignment="1">
      <alignment horizontal="left" vertical="top" wrapText="1"/>
    </xf>
    <xf numFmtId="164" fontId="2" fillId="4" borderId="11" xfId="0" applyNumberFormat="1" applyFont="1" applyFill="1" applyBorder="1" applyAlignment="1">
      <alignment horizontal="right" vertical="top" wrapText="1"/>
    </xf>
    <xf numFmtId="164" fontId="2" fillId="0" borderId="35" xfId="0" applyNumberFormat="1" applyFont="1" applyFill="1" applyBorder="1" applyAlignment="1">
      <alignment horizontal="right" vertical="top" wrapText="1"/>
    </xf>
    <xf numFmtId="164" fontId="2" fillId="0" borderId="37" xfId="0" applyNumberFormat="1" applyFont="1" applyFill="1" applyBorder="1" applyAlignment="1">
      <alignment horizontal="left" vertical="top"/>
    </xf>
    <xf numFmtId="0" fontId="1" fillId="0" borderId="36" xfId="0" applyFont="1" applyFill="1" applyBorder="1" applyAlignment="1">
      <alignment vertical="top" wrapText="1"/>
    </xf>
    <xf numFmtId="0" fontId="2" fillId="0" borderId="37" xfId="0" applyFont="1" applyFill="1" applyBorder="1" applyAlignment="1">
      <alignment horizontal="left" vertical="top"/>
    </xf>
    <xf numFmtId="0" fontId="3" fillId="0" borderId="13" xfId="0" applyFont="1" applyFill="1" applyBorder="1" applyAlignment="1">
      <alignment horizontal="left" vertical="top" wrapText="1"/>
    </xf>
    <xf numFmtId="164" fontId="3" fillId="0" borderId="38" xfId="0" applyNumberFormat="1" applyFont="1" applyFill="1" applyBorder="1" applyAlignment="1">
      <alignment horizontal="right" vertical="top" wrapText="1"/>
    </xf>
    <xf numFmtId="164" fontId="2" fillId="0" borderId="16" xfId="0" applyNumberFormat="1" applyFont="1" applyFill="1" applyBorder="1" applyAlignment="1">
      <alignment horizontal="right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49" fontId="3" fillId="0" borderId="28" xfId="0" applyNumberFormat="1" applyFont="1" applyFill="1" applyBorder="1" applyAlignment="1">
      <alignment horizontal="right" vertical="center" wrapText="1" indent="2"/>
    </xf>
    <xf numFmtId="164" fontId="2" fillId="0" borderId="28" xfId="0" applyNumberFormat="1" applyFont="1" applyFill="1" applyBorder="1" applyAlignment="1">
      <alignment horizontal="right" vertical="top" wrapText="1"/>
    </xf>
    <xf numFmtId="0" fontId="2" fillId="0" borderId="32" xfId="0" applyFont="1" applyFill="1" applyBorder="1" applyAlignment="1">
      <alignment horizontal="left" vertical="top" wrapText="1"/>
    </xf>
    <xf numFmtId="164" fontId="2" fillId="0" borderId="32" xfId="0" applyNumberFormat="1" applyFont="1" applyFill="1" applyBorder="1" applyAlignment="1">
      <alignment horizontal="right" vertical="top" wrapText="1"/>
    </xf>
    <xf numFmtId="164" fontId="5" fillId="2" borderId="32" xfId="0" applyNumberFormat="1" applyFont="1" applyFill="1" applyBorder="1" applyAlignment="1">
      <alignment horizontal="right" vertical="top" wrapText="1"/>
    </xf>
    <xf numFmtId="164" fontId="2" fillId="2" borderId="31" xfId="0" applyNumberFormat="1" applyFont="1" applyFill="1" applyBorder="1" applyAlignment="1">
      <alignment horizontal="right" vertical="top" wrapText="1"/>
    </xf>
    <xf numFmtId="164" fontId="2" fillId="0" borderId="33" xfId="0" applyNumberFormat="1" applyFont="1" applyFill="1" applyBorder="1" applyAlignment="1">
      <alignment horizontal="right" vertical="top" wrapText="1"/>
    </xf>
    <xf numFmtId="0" fontId="1" fillId="4" borderId="41" xfId="0" applyFont="1" applyFill="1" applyBorder="1" applyAlignment="1">
      <alignment horizontal="left" vertical="top" wrapText="1"/>
    </xf>
    <xf numFmtId="0" fontId="2" fillId="4" borderId="41" xfId="0" applyFont="1" applyFill="1" applyBorder="1" applyAlignment="1">
      <alignment horizontal="left" vertical="top" wrapText="1"/>
    </xf>
    <xf numFmtId="164" fontId="5" fillId="0" borderId="41" xfId="0" applyNumberFormat="1" applyFont="1" applyFill="1" applyBorder="1" applyAlignment="1">
      <alignment horizontal="right" vertical="top" wrapText="1"/>
    </xf>
    <xf numFmtId="164" fontId="2" fillId="0" borderId="42" xfId="0" applyNumberFormat="1" applyFont="1" applyFill="1" applyBorder="1" applyAlignment="1">
      <alignment horizontal="right" vertical="top" wrapText="1"/>
    </xf>
    <xf numFmtId="164" fontId="2" fillId="0" borderId="43" xfId="0" applyNumberFormat="1" applyFont="1" applyFill="1" applyBorder="1" applyAlignment="1">
      <alignment horizontal="right"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/>
    </xf>
    <xf numFmtId="9" fontId="2" fillId="0" borderId="14" xfId="0" applyNumberFormat="1" applyFont="1" applyFill="1" applyBorder="1" applyAlignment="1">
      <alignment horizontal="left" vertical="top"/>
    </xf>
    <xf numFmtId="164" fontId="2" fillId="0" borderId="14" xfId="0" applyNumberFormat="1" applyFont="1" applyFill="1" applyBorder="1" applyAlignment="1">
      <alignment horizontal="right" vertical="top"/>
    </xf>
    <xf numFmtId="0" fontId="5" fillId="4" borderId="44" xfId="0" applyFont="1" applyFill="1" applyBorder="1" applyAlignment="1">
      <alignment horizontal="left" vertical="top"/>
    </xf>
    <xf numFmtId="0" fontId="5" fillId="4" borderId="45" xfId="0" applyFont="1" applyFill="1" applyBorder="1" applyAlignment="1">
      <alignment horizontal="left" vertical="top"/>
    </xf>
    <xf numFmtId="164" fontId="5" fillId="4" borderId="45" xfId="0" applyNumberFormat="1" applyFont="1" applyFill="1" applyBorder="1" applyAlignment="1">
      <alignment horizontal="right" vertical="top"/>
    </xf>
    <xf numFmtId="164" fontId="5" fillId="0" borderId="45" xfId="0" applyNumberFormat="1" applyFont="1" applyFill="1" applyBorder="1" applyAlignment="1">
      <alignment horizontal="right" vertical="top"/>
    </xf>
    <xf numFmtId="164" fontId="5" fillId="0" borderId="46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3" fillId="0" borderId="14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horizontal="left" vertical="top" wrapText="1"/>
    </xf>
    <xf numFmtId="0" fontId="2" fillId="0" borderId="4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5" fontId="2" fillId="0" borderId="20" xfId="0" applyNumberFormat="1" applyFont="1" applyFill="1" applyBorder="1" applyAlignment="1">
      <alignment horizontal="left" vertical="top" wrapText="1"/>
    </xf>
    <xf numFmtId="165" fontId="2" fillId="0" borderId="21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164" fontId="3" fillId="0" borderId="20" xfId="0" applyNumberFormat="1" applyFont="1" applyFill="1" applyBorder="1" applyAlignment="1">
      <alignment horizontal="right" vertical="top" wrapText="1" indent="2"/>
    </xf>
    <xf numFmtId="164" fontId="3" fillId="0" borderId="21" xfId="0" applyNumberFormat="1" applyFont="1" applyFill="1" applyBorder="1" applyAlignment="1">
      <alignment horizontal="right" vertical="top" wrapText="1" indent="2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 indent="1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 indent="1"/>
    </xf>
    <xf numFmtId="0" fontId="6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 indent="1"/>
    </xf>
    <xf numFmtId="0" fontId="7" fillId="0" borderId="3" xfId="0" applyFont="1" applyFill="1" applyBorder="1" applyAlignment="1">
      <alignment horizontal="left" vertical="top" wrapText="1" indent="1"/>
    </xf>
    <xf numFmtId="0" fontId="7" fillId="0" borderId="4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2" fillId="0" borderId="10" xfId="0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right" vertical="top" wrapText="1" indent="2"/>
    </xf>
    <xf numFmtId="164" fontId="3" fillId="0" borderId="9" xfId="0" applyNumberFormat="1" applyFont="1" applyFill="1" applyBorder="1" applyAlignment="1">
      <alignment horizontal="right" vertical="top" wrapText="1" indent="2"/>
    </xf>
    <xf numFmtId="0" fontId="2" fillId="0" borderId="3" xfId="0" applyFont="1" applyFill="1" applyBorder="1" applyAlignment="1">
      <alignment horizontal="left" vertical="top" wrapText="1"/>
    </xf>
    <xf numFmtId="164" fontId="2" fillId="0" borderId="11" xfId="0" applyNumberFormat="1" applyFont="1" applyFill="1" applyBorder="1" applyAlignment="1">
      <alignment horizontal="right" wrapText="1" indent="1"/>
    </xf>
    <xf numFmtId="164" fontId="2" fillId="0" borderId="12" xfId="0" applyNumberFormat="1" applyFont="1" applyFill="1" applyBorder="1" applyAlignment="1">
      <alignment horizontal="right" wrapText="1" indent="1"/>
    </xf>
    <xf numFmtId="0" fontId="2" fillId="0" borderId="38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164" fontId="2" fillId="0" borderId="14" xfId="0" applyNumberFormat="1" applyFont="1" applyFill="1" applyBorder="1" applyAlignment="1">
      <alignment horizontal="right" vertical="top" wrapText="1"/>
    </xf>
    <xf numFmtId="164" fontId="2" fillId="0" borderId="15" xfId="0" applyNumberFormat="1" applyFont="1" applyFill="1" applyBorder="1" applyAlignment="1">
      <alignment horizontal="right" vertical="top" wrapText="1"/>
    </xf>
    <xf numFmtId="164" fontId="3" fillId="0" borderId="0" xfId="0" applyNumberFormat="1" applyFont="1" applyFill="1" applyBorder="1" applyAlignment="1">
      <alignment horizontal="right" vertical="top" wrapText="1" indent="2"/>
    </xf>
    <xf numFmtId="164" fontId="3" fillId="0" borderId="7" xfId="0" applyNumberFormat="1" applyFont="1" applyFill="1" applyBorder="1" applyAlignment="1">
      <alignment horizontal="right" vertical="top" wrapText="1" indent="2"/>
    </xf>
    <xf numFmtId="164" fontId="5" fillId="5" borderId="41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23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topLeftCell="A25" workbookViewId="0">
      <selection activeCell="G41" sqref="G41"/>
    </sheetView>
  </sheetViews>
  <sheetFormatPr defaultColWidth="9.33203125" defaultRowHeight="13.2" x14ac:dyDescent="0.25"/>
  <cols>
    <col min="1" max="1" width="22.33203125" style="2" customWidth="1"/>
    <col min="2" max="2" width="26.33203125" style="2" customWidth="1"/>
    <col min="3" max="4" width="17.77734375" style="2" customWidth="1"/>
    <col min="5" max="5" width="15.6640625" style="2" customWidth="1"/>
    <col min="6" max="6" width="12.6640625" style="2" bestFit="1" customWidth="1"/>
    <col min="7" max="7" width="20.109375" style="3" bestFit="1" customWidth="1"/>
    <col min="8" max="9" width="18" style="3" bestFit="1" customWidth="1"/>
    <col min="10" max="10" width="16.33203125" style="3" bestFit="1" customWidth="1"/>
    <col min="11" max="16384" width="9.33203125" style="2"/>
  </cols>
  <sheetData>
    <row r="1" spans="1:10" ht="26.4" x14ac:dyDescent="0.25">
      <c r="A1" s="86" t="s">
        <v>30</v>
      </c>
      <c r="B1" s="87"/>
      <c r="C1" s="53" t="s">
        <v>37</v>
      </c>
      <c r="D1" s="1"/>
    </row>
    <row r="2" spans="1:10" ht="15.75" customHeight="1" x14ac:dyDescent="0.25">
      <c r="A2" s="4">
        <v>2016</v>
      </c>
      <c r="C2" s="52">
        <f>J12</f>
        <v>60613.95</v>
      </c>
    </row>
    <row r="3" spans="1:10" ht="15.75" customHeight="1" x14ac:dyDescent="0.25">
      <c r="A3" s="4">
        <v>2017</v>
      </c>
      <c r="C3" s="52">
        <f>I11</f>
        <v>61786.04</v>
      </c>
    </row>
    <row r="4" spans="1:10" ht="15.75" customHeight="1" x14ac:dyDescent="0.25">
      <c r="A4" s="4">
        <v>2018</v>
      </c>
      <c r="C4" s="52">
        <f>H12</f>
        <v>63069.760000000002</v>
      </c>
    </row>
    <row r="5" spans="1:10" ht="15.75" customHeight="1" x14ac:dyDescent="0.25">
      <c r="A5" s="4">
        <v>2019</v>
      </c>
      <c r="C5" s="52">
        <v>85530</v>
      </c>
      <c r="D5" s="2" t="s">
        <v>18</v>
      </c>
    </row>
    <row r="6" spans="1:10" ht="15.75" customHeight="1" thickBot="1" x14ac:dyDescent="0.3">
      <c r="A6" s="4"/>
      <c r="C6" s="54"/>
    </row>
    <row r="7" spans="1:10" ht="15.75" customHeight="1" x14ac:dyDescent="0.25">
      <c r="A7" s="55" t="s">
        <v>31</v>
      </c>
      <c r="B7" s="82" t="s">
        <v>0</v>
      </c>
      <c r="C7" s="82"/>
      <c r="D7" s="83"/>
      <c r="E7" s="130"/>
      <c r="F7" s="131"/>
      <c r="G7" s="56" t="s">
        <v>1</v>
      </c>
      <c r="H7" s="132"/>
      <c r="I7" s="133"/>
      <c r="J7" s="57"/>
    </row>
    <row r="8" spans="1:10" ht="15.75" customHeight="1" x14ac:dyDescent="0.25">
      <c r="A8" s="58" t="s">
        <v>32</v>
      </c>
      <c r="B8" s="84" t="s">
        <v>2</v>
      </c>
      <c r="C8" s="84"/>
      <c r="D8" s="85"/>
      <c r="E8" s="123"/>
      <c r="F8" s="124"/>
      <c r="G8" s="5" t="s">
        <v>33</v>
      </c>
      <c r="H8" s="134" t="s">
        <v>34</v>
      </c>
      <c r="I8" s="135"/>
      <c r="J8" s="35"/>
    </row>
    <row r="9" spans="1:10" ht="15.75" customHeight="1" x14ac:dyDescent="0.25">
      <c r="A9" s="59" t="s">
        <v>35</v>
      </c>
      <c r="B9" s="121">
        <v>43281</v>
      </c>
      <c r="C9" s="121"/>
      <c r="D9" s="122"/>
      <c r="E9" s="123"/>
      <c r="F9" s="124"/>
      <c r="G9" s="6" t="s">
        <v>36</v>
      </c>
      <c r="H9" s="125" t="s">
        <v>34</v>
      </c>
      <c r="I9" s="126"/>
      <c r="J9" s="35"/>
    </row>
    <row r="10" spans="1:10" ht="15.75" customHeight="1" x14ac:dyDescent="0.25">
      <c r="A10" s="92"/>
      <c r="B10" s="127"/>
      <c r="C10" s="127"/>
      <c r="D10" s="127"/>
      <c r="E10" s="127"/>
      <c r="F10" s="93"/>
      <c r="G10" s="7">
        <v>2018</v>
      </c>
      <c r="H10" s="8">
        <v>2018</v>
      </c>
      <c r="I10" s="9" t="s">
        <v>16</v>
      </c>
      <c r="J10" s="60" t="s">
        <v>17</v>
      </c>
    </row>
    <row r="11" spans="1:10" ht="15.75" customHeight="1" x14ac:dyDescent="0.25">
      <c r="A11" s="92"/>
      <c r="B11" s="93"/>
      <c r="C11" s="10"/>
      <c r="D11" s="10"/>
      <c r="E11" s="10"/>
      <c r="F11" s="10"/>
      <c r="G11" s="11"/>
      <c r="H11" s="11"/>
      <c r="I11" s="128">
        <v>61786.04</v>
      </c>
      <c r="J11" s="44"/>
    </row>
    <row r="12" spans="1:10" ht="15.75" customHeight="1" x14ac:dyDescent="0.25">
      <c r="A12" s="105" t="s">
        <v>3</v>
      </c>
      <c r="B12" s="106"/>
      <c r="C12" s="12" t="s">
        <v>2</v>
      </c>
      <c r="D12" s="10"/>
      <c r="E12" s="10"/>
      <c r="F12" s="10"/>
      <c r="G12" s="13">
        <v>61726.13</v>
      </c>
      <c r="H12" s="14">
        <v>63069.760000000002</v>
      </c>
      <c r="I12" s="129"/>
      <c r="J12" s="44">
        <v>60613.95</v>
      </c>
    </row>
    <row r="13" spans="1:10" ht="15.75" customHeight="1" x14ac:dyDescent="0.25">
      <c r="A13" s="92"/>
      <c r="B13" s="93"/>
      <c r="C13" s="10"/>
      <c r="D13" s="10"/>
      <c r="E13" s="10"/>
      <c r="F13" s="10"/>
      <c r="G13" s="11"/>
      <c r="H13" s="11"/>
      <c r="I13" s="11"/>
      <c r="J13" s="44"/>
    </row>
    <row r="14" spans="1:10" ht="15.75" customHeight="1" x14ac:dyDescent="0.25">
      <c r="A14" s="92"/>
      <c r="B14" s="93"/>
      <c r="C14" s="10"/>
      <c r="D14" s="10"/>
      <c r="E14" s="10"/>
      <c r="F14" s="10"/>
      <c r="G14" s="15" t="s">
        <v>4</v>
      </c>
      <c r="H14" s="11"/>
      <c r="I14" s="94"/>
      <c r="J14" s="95"/>
    </row>
    <row r="15" spans="1:10" ht="15.75" customHeight="1" x14ac:dyDescent="0.25">
      <c r="A15" s="92"/>
      <c r="B15" s="93"/>
      <c r="C15" s="12" t="s">
        <v>5</v>
      </c>
      <c r="D15" s="10"/>
      <c r="E15" s="10"/>
      <c r="F15" s="10"/>
      <c r="G15" s="16">
        <v>60613.95</v>
      </c>
      <c r="H15" s="16"/>
      <c r="I15" s="17"/>
      <c r="J15" s="61"/>
    </row>
    <row r="16" spans="1:10" ht="15.75" customHeight="1" x14ac:dyDescent="0.25">
      <c r="A16" s="92"/>
      <c r="B16" s="93"/>
      <c r="C16" s="10"/>
      <c r="D16" s="10"/>
      <c r="E16" s="10"/>
      <c r="F16" s="10"/>
      <c r="G16" s="16"/>
      <c r="H16" s="16"/>
      <c r="I16" s="17"/>
      <c r="J16" s="61"/>
    </row>
    <row r="17" spans="1:10" ht="15.75" customHeight="1" x14ac:dyDescent="0.25">
      <c r="A17" s="92"/>
      <c r="B17" s="93"/>
      <c r="C17" s="119" t="s">
        <v>6</v>
      </c>
      <c r="D17" s="120"/>
      <c r="E17" s="10"/>
      <c r="F17" s="18">
        <v>111</v>
      </c>
      <c r="G17" s="16"/>
      <c r="H17" s="16"/>
      <c r="I17" s="17"/>
      <c r="J17" s="61"/>
    </row>
    <row r="18" spans="1:10" ht="15.75" customHeight="1" x14ac:dyDescent="0.25">
      <c r="A18" s="92"/>
      <c r="B18" s="93"/>
      <c r="C18" s="119" t="s">
        <v>7</v>
      </c>
      <c r="D18" s="120"/>
      <c r="E18" s="10"/>
      <c r="F18" s="19">
        <v>109</v>
      </c>
      <c r="G18" s="16"/>
      <c r="H18" s="16"/>
      <c r="I18" s="17"/>
      <c r="J18" s="61"/>
    </row>
    <row r="19" spans="1:10" ht="15.75" customHeight="1" x14ac:dyDescent="0.25">
      <c r="A19" s="92"/>
      <c r="B19" s="93"/>
      <c r="C19" s="113" t="s">
        <v>8</v>
      </c>
      <c r="D19" s="115"/>
      <c r="E19" s="10"/>
      <c r="F19" s="20">
        <v>1.0183</v>
      </c>
      <c r="G19" s="16"/>
      <c r="H19" s="16"/>
      <c r="I19" s="17"/>
      <c r="J19" s="61"/>
    </row>
    <row r="20" spans="1:10" ht="15.75" customHeight="1" x14ac:dyDescent="0.25">
      <c r="A20" s="92"/>
      <c r="B20" s="93"/>
      <c r="C20" s="10"/>
      <c r="D20" s="10"/>
      <c r="E20" s="10"/>
      <c r="F20" s="10"/>
      <c r="G20" s="16"/>
      <c r="H20" s="16"/>
      <c r="I20" s="17"/>
      <c r="J20" s="61"/>
    </row>
    <row r="21" spans="1:10" ht="15.75" customHeight="1" x14ac:dyDescent="0.25">
      <c r="A21" s="111" t="s">
        <v>9</v>
      </c>
      <c r="B21" s="112"/>
      <c r="C21" s="12" t="s">
        <v>10</v>
      </c>
      <c r="D21" s="10"/>
      <c r="E21" s="10"/>
      <c r="F21" s="10"/>
      <c r="G21" s="16">
        <v>1112.18</v>
      </c>
      <c r="H21" s="16"/>
      <c r="I21" s="17"/>
      <c r="J21" s="61"/>
    </row>
    <row r="22" spans="1:10" ht="15.75" customHeight="1" x14ac:dyDescent="0.25">
      <c r="A22" s="92"/>
      <c r="B22" s="93"/>
      <c r="C22" s="116" t="s">
        <v>11</v>
      </c>
      <c r="D22" s="117"/>
      <c r="E22" s="117"/>
      <c r="F22" s="118"/>
      <c r="G22" s="16"/>
      <c r="H22" s="16"/>
      <c r="I22" s="17"/>
      <c r="J22" s="61"/>
    </row>
    <row r="23" spans="1:10" ht="15.75" customHeight="1" x14ac:dyDescent="0.25">
      <c r="A23" s="92"/>
      <c r="B23" s="93"/>
      <c r="C23" s="10"/>
      <c r="D23" s="10"/>
      <c r="E23" s="10"/>
      <c r="F23" s="10"/>
      <c r="G23" s="16"/>
      <c r="H23" s="16"/>
      <c r="I23" s="16"/>
      <c r="J23" s="44"/>
    </row>
    <row r="24" spans="1:10" ht="15.75" customHeight="1" x14ac:dyDescent="0.25">
      <c r="A24" s="111" t="s">
        <v>12</v>
      </c>
      <c r="B24" s="112"/>
      <c r="C24" s="113" t="s">
        <v>13</v>
      </c>
      <c r="D24" s="114"/>
      <c r="E24" s="114"/>
      <c r="F24" s="115"/>
      <c r="G24" s="16"/>
      <c r="H24" s="16"/>
      <c r="I24" s="16"/>
      <c r="J24" s="44"/>
    </row>
    <row r="25" spans="1:10" ht="15.75" customHeight="1" x14ac:dyDescent="0.25">
      <c r="A25" s="92"/>
      <c r="B25" s="93"/>
      <c r="C25" s="10"/>
      <c r="D25" s="10"/>
      <c r="E25" s="10"/>
      <c r="F25" s="10"/>
      <c r="G25" s="16"/>
      <c r="H25" s="16"/>
      <c r="I25" s="16"/>
      <c r="J25" s="44"/>
    </row>
    <row r="26" spans="1:10" ht="15.75" customHeight="1" x14ac:dyDescent="0.25">
      <c r="A26" s="92"/>
      <c r="B26" s="93"/>
      <c r="C26" s="10"/>
      <c r="D26" s="10"/>
      <c r="E26" s="10"/>
      <c r="F26" s="10"/>
      <c r="G26" s="11"/>
      <c r="H26" s="11"/>
      <c r="I26" s="21"/>
      <c r="J26" s="44"/>
    </row>
    <row r="27" spans="1:10" ht="15.75" customHeight="1" x14ac:dyDescent="0.25">
      <c r="A27" s="92"/>
      <c r="B27" s="93"/>
      <c r="C27" s="12" t="s">
        <v>14</v>
      </c>
      <c r="D27" s="10"/>
      <c r="E27" s="10"/>
      <c r="F27" s="10"/>
      <c r="G27" s="13">
        <f>SUM(G15:G21)</f>
        <v>61726.13</v>
      </c>
      <c r="H27" s="13">
        <v>63069.760000000002</v>
      </c>
      <c r="I27" s="22"/>
      <c r="J27" s="61"/>
    </row>
    <row r="28" spans="1:10" ht="15.75" customHeight="1" x14ac:dyDescent="0.25">
      <c r="A28" s="92"/>
      <c r="B28" s="93"/>
      <c r="C28" s="10"/>
      <c r="D28" s="10"/>
      <c r="E28" s="10"/>
      <c r="F28" s="10"/>
      <c r="G28" s="11"/>
      <c r="H28" s="11"/>
      <c r="I28" s="94"/>
      <c r="J28" s="95"/>
    </row>
    <row r="29" spans="1:10" ht="15.75" customHeight="1" thickBot="1" x14ac:dyDescent="0.3">
      <c r="A29" s="107"/>
      <c r="B29" s="108"/>
      <c r="C29" s="109" t="s">
        <v>15</v>
      </c>
      <c r="D29" s="110"/>
      <c r="E29" s="62"/>
      <c r="F29" s="62"/>
      <c r="G29" s="63"/>
      <c r="H29" s="64">
        <f>H27-G27</f>
        <v>1343.6300000000047</v>
      </c>
      <c r="I29" s="65"/>
      <c r="J29" s="66"/>
    </row>
    <row r="30" spans="1:10" ht="15.75" customHeight="1" thickBot="1" x14ac:dyDescent="0.3">
      <c r="A30" s="23"/>
      <c r="B30" s="23"/>
      <c r="C30" s="23"/>
      <c r="D30" s="23"/>
      <c r="E30" s="23"/>
      <c r="F30" s="23"/>
      <c r="G30" s="24"/>
      <c r="H30" s="24"/>
      <c r="I30" s="24"/>
      <c r="J30" s="24"/>
    </row>
    <row r="31" spans="1:10" ht="15.75" customHeight="1" x14ac:dyDescent="0.25">
      <c r="A31" s="25" t="s">
        <v>27</v>
      </c>
      <c r="B31" s="82" t="s">
        <v>0</v>
      </c>
      <c r="C31" s="82"/>
      <c r="D31" s="83"/>
      <c r="E31" s="26"/>
      <c r="F31" s="26"/>
      <c r="G31" s="27"/>
      <c r="H31" s="27"/>
      <c r="I31" s="27"/>
      <c r="J31" s="28"/>
    </row>
    <row r="32" spans="1:10" ht="15.75" customHeight="1" x14ac:dyDescent="0.25">
      <c r="A32" s="29" t="s">
        <v>24</v>
      </c>
      <c r="B32" s="30" t="s">
        <v>25</v>
      </c>
      <c r="C32" s="30"/>
      <c r="D32" s="31"/>
      <c r="E32" s="32"/>
      <c r="F32" s="33"/>
      <c r="G32" s="5"/>
      <c r="H32" s="24"/>
      <c r="I32" s="34"/>
      <c r="J32" s="35"/>
    </row>
    <row r="33" spans="1:10" ht="15.75" customHeight="1" x14ac:dyDescent="0.25">
      <c r="A33" s="29" t="s">
        <v>26</v>
      </c>
      <c r="B33" s="84" t="s">
        <v>2</v>
      </c>
      <c r="C33" s="84"/>
      <c r="D33" s="85"/>
      <c r="J33" s="35"/>
    </row>
    <row r="34" spans="1:10" ht="13.8" thickBot="1" x14ac:dyDescent="0.3">
      <c r="A34" s="36" t="s">
        <v>28</v>
      </c>
      <c r="B34" s="96">
        <v>43646</v>
      </c>
      <c r="C34" s="96"/>
      <c r="D34" s="97"/>
      <c r="E34" s="98"/>
      <c r="F34" s="99"/>
      <c r="G34" s="37" t="s">
        <v>36</v>
      </c>
      <c r="H34" s="100" t="s">
        <v>34</v>
      </c>
      <c r="I34" s="101"/>
      <c r="J34" s="38"/>
    </row>
    <row r="35" spans="1:10" x14ac:dyDescent="0.25">
      <c r="A35" s="102"/>
      <c r="B35" s="103"/>
      <c r="C35" s="103"/>
      <c r="D35" s="103"/>
      <c r="E35" s="103"/>
      <c r="F35" s="104"/>
      <c r="G35" s="39" t="s">
        <v>19</v>
      </c>
      <c r="H35" s="40">
        <v>2018</v>
      </c>
      <c r="I35" s="41" t="s">
        <v>16</v>
      </c>
      <c r="J35" s="42" t="s">
        <v>17</v>
      </c>
    </row>
    <row r="36" spans="1:10" x14ac:dyDescent="0.25">
      <c r="A36" s="92"/>
      <c r="B36" s="93"/>
      <c r="C36" s="10"/>
      <c r="D36" s="10"/>
      <c r="E36" s="10"/>
      <c r="F36" s="10"/>
      <c r="G36" s="43"/>
      <c r="H36" s="11"/>
      <c r="I36" s="2"/>
      <c r="J36" s="44"/>
    </row>
    <row r="37" spans="1:10" x14ac:dyDescent="0.25">
      <c r="A37" s="105" t="s">
        <v>3</v>
      </c>
      <c r="B37" s="106"/>
      <c r="C37" s="12" t="s">
        <v>2</v>
      </c>
      <c r="D37" s="10"/>
      <c r="E37" s="10" t="s">
        <v>20</v>
      </c>
      <c r="F37" s="10"/>
      <c r="G37" s="45"/>
      <c r="H37" s="14">
        <v>63069.760000000002</v>
      </c>
      <c r="I37" s="46">
        <v>61786.04</v>
      </c>
      <c r="J37" s="44">
        <v>60613.95</v>
      </c>
    </row>
    <row r="38" spans="1:10" ht="52.8" x14ac:dyDescent="0.25">
      <c r="A38" s="92"/>
      <c r="B38" s="93"/>
      <c r="C38" s="10" t="s">
        <v>22</v>
      </c>
      <c r="D38" s="47" t="s">
        <v>23</v>
      </c>
      <c r="E38" s="10">
        <f>31+14</f>
        <v>45</v>
      </c>
      <c r="F38" s="10"/>
      <c r="G38" s="43">
        <f>(H37/366)*E38</f>
        <v>7754.4786885245903</v>
      </c>
      <c r="H38" s="11"/>
      <c r="I38" s="11"/>
      <c r="J38" s="44"/>
    </row>
    <row r="39" spans="1:10" ht="39.6" x14ac:dyDescent="0.25">
      <c r="A39" s="92"/>
      <c r="B39" s="93"/>
      <c r="C39" s="10" t="s">
        <v>29</v>
      </c>
      <c r="D39" s="10" t="s">
        <v>21</v>
      </c>
      <c r="E39" s="10">
        <f>366-45</f>
        <v>321</v>
      </c>
      <c r="F39" s="10"/>
      <c r="G39" s="48">
        <f>(C5/366)*E39</f>
        <v>75014.016393442624</v>
      </c>
      <c r="H39" s="11"/>
      <c r="I39" s="94"/>
      <c r="J39" s="95"/>
    </row>
    <row r="40" spans="1:10" x14ac:dyDescent="0.25">
      <c r="A40" s="88"/>
      <c r="B40" s="89"/>
      <c r="C40" s="49"/>
      <c r="D40" s="49"/>
      <c r="E40" s="49"/>
      <c r="F40" s="49"/>
      <c r="G40" s="50"/>
      <c r="H40" s="21"/>
      <c r="I40" s="21"/>
      <c r="J40" s="51"/>
    </row>
    <row r="41" spans="1:10" ht="53.4" thickBot="1" x14ac:dyDescent="0.3">
      <c r="A41" s="90"/>
      <c r="B41" s="91"/>
      <c r="C41" s="67" t="s">
        <v>38</v>
      </c>
      <c r="D41" s="68"/>
      <c r="E41" s="68"/>
      <c r="F41" s="68"/>
      <c r="G41" s="136">
        <f>SUM(G38:G40)</f>
        <v>82768.495081967209</v>
      </c>
      <c r="H41" s="69">
        <v>63069.760000000002</v>
      </c>
      <c r="I41" s="70"/>
      <c r="J41" s="71"/>
    </row>
    <row r="42" spans="1:10" x14ac:dyDescent="0.25">
      <c r="A42" s="72" t="s">
        <v>39</v>
      </c>
      <c r="B42" s="73"/>
      <c r="C42" s="74">
        <v>0.1</v>
      </c>
      <c r="D42" s="73"/>
      <c r="E42" s="73"/>
      <c r="F42" s="73"/>
      <c r="G42" s="75">
        <f>G41*C42</f>
        <v>8276.8495081967212</v>
      </c>
      <c r="H42" s="75"/>
      <c r="I42" s="75"/>
      <c r="J42" s="57"/>
    </row>
    <row r="43" spans="1:10" s="81" customFormat="1" ht="13.8" thickBot="1" x14ac:dyDescent="0.3">
      <c r="A43" s="76" t="s">
        <v>40</v>
      </c>
      <c r="B43" s="77"/>
      <c r="C43" s="77"/>
      <c r="D43" s="77"/>
      <c r="E43" s="77"/>
      <c r="F43" s="77"/>
      <c r="G43" s="78">
        <f>G41+G42+0.01</f>
        <v>91045.35459016393</v>
      </c>
      <c r="H43" s="79"/>
      <c r="I43" s="79"/>
      <c r="J43" s="80"/>
    </row>
  </sheetData>
  <mergeCells count="52">
    <mergeCell ref="B7:D7"/>
    <mergeCell ref="E7:F7"/>
    <mergeCell ref="H7:I7"/>
    <mergeCell ref="B8:D8"/>
    <mergeCell ref="E8:F8"/>
    <mergeCell ref="H8:I8"/>
    <mergeCell ref="I14:J14"/>
    <mergeCell ref="A15:B15"/>
    <mergeCell ref="A16:B16"/>
    <mergeCell ref="B9:D9"/>
    <mergeCell ref="E9:F9"/>
    <mergeCell ref="H9:I9"/>
    <mergeCell ref="A10:F10"/>
    <mergeCell ref="A11:B11"/>
    <mergeCell ref="I11:I12"/>
    <mergeCell ref="A12:B12"/>
    <mergeCell ref="A18:B18"/>
    <mergeCell ref="C18:D18"/>
    <mergeCell ref="A19:B19"/>
    <mergeCell ref="C19:D19"/>
    <mergeCell ref="A13:B13"/>
    <mergeCell ref="A14:B14"/>
    <mergeCell ref="I28:J28"/>
    <mergeCell ref="A29:B29"/>
    <mergeCell ref="C29:D29"/>
    <mergeCell ref="A24:B24"/>
    <mergeCell ref="C24:F24"/>
    <mergeCell ref="A25:B25"/>
    <mergeCell ref="A26:B26"/>
    <mergeCell ref="I39:J39"/>
    <mergeCell ref="B34:D34"/>
    <mergeCell ref="E34:F34"/>
    <mergeCell ref="H34:I34"/>
    <mergeCell ref="A35:F35"/>
    <mergeCell ref="A36:B36"/>
    <mergeCell ref="A37:B37"/>
    <mergeCell ref="B31:D31"/>
    <mergeCell ref="B33:D33"/>
    <mergeCell ref="A1:B1"/>
    <mergeCell ref="A40:B40"/>
    <mergeCell ref="A41:B41"/>
    <mergeCell ref="A38:B38"/>
    <mergeCell ref="A39:B39"/>
    <mergeCell ref="A27:B27"/>
    <mergeCell ref="A28:B28"/>
    <mergeCell ref="A20:B20"/>
    <mergeCell ref="A21:B21"/>
    <mergeCell ref="A22:B22"/>
    <mergeCell ref="C22:F22"/>
    <mergeCell ref="A23:B23"/>
    <mergeCell ref="A17:B17"/>
    <mergeCell ref="C17:D17"/>
  </mergeCells>
  <pageMargins left="0.7" right="0.7" top="0.75" bottom="0.75" header="0.3" footer="0.3"/>
  <pageSetup paperSize="9" scale="79" fitToHeight="0" orientation="landscape" r:id="rId1"/>
  <headerFooter>
    <oddFooter>&amp;L&amp;Z&amp;F&amp;R&amp;D &amp;T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SCOG0014 - 2018 Rental Income Calculation.xlsx</dc:title>
  <dc:creator>sunidhi.chauhan</dc:creator>
  <cp:lastModifiedBy>Sunidhi Chauhan</cp:lastModifiedBy>
  <cp:lastPrinted>2019-06-13T06:53:36Z</cp:lastPrinted>
  <dcterms:created xsi:type="dcterms:W3CDTF">2019-06-13T16:01:28Z</dcterms:created>
  <dcterms:modified xsi:type="dcterms:W3CDTF">2020-04-29T07:03:04Z</dcterms:modified>
</cp:coreProperties>
</file>