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HFB Super\HFB.SuperClients\C\CVSIGNS\2020\Workpapers\9. Expenses\General\"/>
    </mc:Choice>
  </mc:AlternateContent>
  <xr:revisionPtr revIDLastSave="0" documentId="13_ncr:1_{32B32BD9-2AA2-48BC-B326-21CE4DC1AE79}" xr6:coauthVersionLast="41" xr6:coauthVersionMax="41" xr10:uidLastSave="{00000000-0000-0000-0000-000000000000}"/>
  <bookViews>
    <workbookView xWindow="-28920" yWindow="-120" windowWidth="29040" windowHeight="15840" xr2:uid="{FD0EE15A-B900-4A6B-AE1F-843C7A1329D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25" i="1" l="1"/>
  <c r="I25" i="1" s="1"/>
  <c r="G26" i="1"/>
  <c r="G13" i="1"/>
  <c r="G12" i="1"/>
  <c r="G24" i="1" s="1"/>
  <c r="G11" i="1"/>
  <c r="F14" i="1"/>
  <c r="E13" i="1"/>
  <c r="E12" i="1"/>
  <c r="E11" i="1"/>
  <c r="G14" i="1" l="1"/>
  <c r="I13" i="1"/>
  <c r="I20" i="1"/>
  <c r="I19" i="1"/>
  <c r="I18" i="1"/>
  <c r="I21" i="1" s="1"/>
  <c r="F21" i="1"/>
  <c r="E21" i="1"/>
  <c r="G20" i="1"/>
  <c r="G19" i="1"/>
  <c r="G18" i="1"/>
  <c r="G21" i="1" s="1"/>
  <c r="E14" i="1"/>
  <c r="G27" i="1" l="1"/>
  <c r="I3" i="1"/>
</calcChain>
</file>

<file path=xl/sharedStrings.xml><?xml version="1.0" encoding="utf-8"?>
<sst xmlns="http://schemas.openxmlformats.org/spreadsheetml/2006/main" count="31" uniqueCount="28">
  <si>
    <t>Client:</t>
  </si>
  <si>
    <t>W/P:</t>
  </si>
  <si>
    <t>Initials</t>
  </si>
  <si>
    <t>Date</t>
  </si>
  <si>
    <t xml:space="preserve">Prep by: </t>
  </si>
  <si>
    <t>As at:</t>
  </si>
  <si>
    <t xml:space="preserve">Rev by: </t>
  </si>
  <si>
    <t>Ledger
A/c No.</t>
  </si>
  <si>
    <t>Detail</t>
  </si>
  <si>
    <t>$</t>
  </si>
  <si>
    <t>Notes or Comments</t>
  </si>
  <si>
    <t>DB</t>
  </si>
  <si>
    <t>ACCOUNTING FEES</t>
  </si>
  <si>
    <t xml:space="preserve">Audit </t>
  </si>
  <si>
    <t>Accouting fees - no GST claim</t>
  </si>
  <si>
    <t>Accouting fees - GST claim</t>
  </si>
  <si>
    <t>2019FY FINAL FEE BREAKDOWN</t>
  </si>
  <si>
    <t>GST claimable</t>
  </si>
  <si>
    <t>Total</t>
  </si>
  <si>
    <t>Amounts reported in accounts</t>
  </si>
  <si>
    <t>Audit</t>
  </si>
  <si>
    <t>Acc - no GST</t>
  </si>
  <si>
    <t>Acc - GST</t>
  </si>
  <si>
    <t>GST claimed</t>
  </si>
  <si>
    <t>C V Super Fund</t>
  </si>
  <si>
    <t>Discount</t>
  </si>
  <si>
    <t>Amount</t>
  </si>
  <si>
    <t>Journal entry: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</si>
</sst>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-mmm\-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Alignment="1"/>
    <xf numFmtId="44" fontId="0" fillId="0" borderId="0" xfId="1" applyFont="1" applyFill="1" applyAlignment="1"/>
    <xf numFmtId="0" fontId="4" fillId="0" borderId="1" xfId="0" applyFont="1" applyFill="1" applyBorder="1" applyAlignment="1">
      <alignment horizontal="center" vertical="center"/>
    </xf>
    <xf numFmtId="0" fontId="5" fillId="0" borderId="0" xfId="2" applyFont="1" applyAlignment="1" applyProtection="1">
      <alignment wrapText="1"/>
    </xf>
    <xf numFmtId="0" fontId="4" fillId="0" borderId="0" xfId="0" applyFont="1"/>
    <xf numFmtId="44" fontId="4" fillId="0" borderId="0" xfId="1" applyFont="1"/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/>
    <xf numFmtId="164" fontId="6" fillId="0" borderId="0" xfId="0" applyNumberFormat="1" applyFont="1" applyAlignment="1">
      <alignment horizontal="left"/>
    </xf>
    <xf numFmtId="44" fontId="0" fillId="0" borderId="0" xfId="1" applyFont="1"/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Fill="1" applyBorder="1"/>
    <xf numFmtId="15" fontId="0" fillId="0" borderId="1" xfId="0" applyNumberFormat="1" applyFill="1" applyBorder="1"/>
    <xf numFmtId="0" fontId="7" fillId="0" borderId="0" xfId="0" applyFont="1" applyAlignment="1"/>
    <xf numFmtId="15" fontId="7" fillId="0" borderId="0" xfId="0" applyNumberFormat="1" applyFont="1" applyFill="1" applyAlignment="1">
      <alignment horizontal="left"/>
    </xf>
    <xf numFmtId="44" fontId="4" fillId="0" borderId="0" xfId="1" applyFont="1" applyFill="1"/>
    <xf numFmtId="0" fontId="3" fillId="0" borderId="0" xfId="0" applyFont="1" applyFill="1" applyBorder="1"/>
    <xf numFmtId="0" fontId="0" fillId="0" borderId="0" xfId="0" applyFill="1" applyBorder="1"/>
    <xf numFmtId="15" fontId="0" fillId="0" borderId="0" xfId="0" applyNumberFormat="1" applyFill="1" applyBorder="1"/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/>
    <xf numFmtId="44" fontId="0" fillId="0" borderId="0" xfId="1" applyFont="1" applyBorder="1"/>
    <xf numFmtId="43" fontId="0" fillId="0" borderId="0" xfId="3" applyFont="1"/>
    <xf numFmtId="43" fontId="0" fillId="0" borderId="0" xfId="3" applyFont="1" applyBorder="1"/>
    <xf numFmtId="43" fontId="0" fillId="0" borderId="0" xfId="0" applyNumberFormat="1" applyBorder="1"/>
    <xf numFmtId="0" fontId="3" fillId="0" borderId="0" xfId="0" applyFont="1" applyBorder="1"/>
    <xf numFmtId="0" fontId="8" fillId="0" borderId="0" xfId="0" applyFont="1" applyBorder="1"/>
    <xf numFmtId="44" fontId="0" fillId="0" borderId="6" xfId="1" applyFont="1" applyBorder="1"/>
    <xf numFmtId="17" fontId="0" fillId="0" borderId="0" xfId="0" applyNumberFormat="1" applyBorder="1" applyAlignment="1">
      <alignment horizontal="left"/>
    </xf>
    <xf numFmtId="44" fontId="0" fillId="0" borderId="0" xfId="0" applyNumberFormat="1"/>
    <xf numFmtId="44" fontId="0" fillId="0" borderId="6" xfId="0" applyNumberFormat="1" applyBorder="1"/>
    <xf numFmtId="44" fontId="0" fillId="0" borderId="0" xfId="0" applyNumberFormat="1" applyBorder="1"/>
    <xf numFmtId="44" fontId="8" fillId="0" borderId="0" xfId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0" xfId="1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C9F6E-2434-41CA-B71A-DEABD933BD9C}">
  <dimension ref="A1:J30"/>
  <sheetViews>
    <sheetView tabSelected="1" workbookViewId="0">
      <selection activeCell="F13" sqref="F13"/>
    </sheetView>
  </sheetViews>
  <sheetFormatPr defaultRowHeight="15" x14ac:dyDescent="0.25"/>
  <cols>
    <col min="1" max="1" width="11.85546875" customWidth="1"/>
    <col min="2" max="2" width="3" customWidth="1"/>
    <col min="3" max="3" width="19.7109375" customWidth="1"/>
    <col min="4" max="5" width="14.7109375" customWidth="1"/>
    <col min="6" max="6" width="15.5703125" style="13" customWidth="1"/>
    <col min="7" max="7" width="14.28515625" customWidth="1"/>
    <col min="8" max="9" width="15.7109375" customWidth="1"/>
    <col min="10" max="10" width="14.42578125" customWidth="1"/>
  </cols>
  <sheetData>
    <row r="1" spans="1:10" ht="18" x14ac:dyDescent="0.25">
      <c r="A1" s="1" t="s">
        <v>0</v>
      </c>
      <c r="B1" s="2"/>
      <c r="C1" s="3" t="s">
        <v>24</v>
      </c>
      <c r="D1" s="4"/>
      <c r="E1" s="4"/>
      <c r="F1" s="5"/>
      <c r="H1" s="6" t="s">
        <v>1</v>
      </c>
      <c r="I1" s="6"/>
    </row>
    <row r="2" spans="1:10" ht="18" x14ac:dyDescent="0.25">
      <c r="A2" s="7"/>
      <c r="B2" s="8"/>
      <c r="C2" s="8"/>
      <c r="D2" s="8"/>
      <c r="E2" s="8"/>
      <c r="F2" s="9"/>
      <c r="H2" s="10" t="s">
        <v>2</v>
      </c>
      <c r="I2" s="10" t="s">
        <v>3</v>
      </c>
    </row>
    <row r="3" spans="1:10" ht="18" x14ac:dyDescent="0.25">
      <c r="A3" s="11" t="s">
        <v>12</v>
      </c>
      <c r="C3" s="12"/>
      <c r="G3" s="14" t="s">
        <v>4</v>
      </c>
      <c r="H3" s="15" t="s">
        <v>11</v>
      </c>
      <c r="I3" s="16">
        <f ca="1">TODAY()</f>
        <v>43816</v>
      </c>
    </row>
    <row r="4" spans="1:10" ht="18" x14ac:dyDescent="0.25">
      <c r="A4" s="17" t="s">
        <v>5</v>
      </c>
      <c r="C4" s="18">
        <v>44012</v>
      </c>
      <c r="D4" s="11"/>
      <c r="E4" s="11"/>
      <c r="F4" s="19"/>
      <c r="G4" s="14" t="s">
        <v>6</v>
      </c>
      <c r="H4" s="15"/>
      <c r="I4" s="16"/>
    </row>
    <row r="5" spans="1:10" ht="18" x14ac:dyDescent="0.25">
      <c r="D5" s="11"/>
      <c r="E5" s="11"/>
      <c r="F5" s="19"/>
      <c r="G5" s="20"/>
      <c r="H5" s="21"/>
      <c r="I5" s="22"/>
    </row>
    <row r="7" spans="1:10" s="25" customFormat="1" ht="25.5" x14ac:dyDescent="0.25">
      <c r="A7" s="23" t="s">
        <v>7</v>
      </c>
      <c r="B7" s="42" t="s">
        <v>8</v>
      </c>
      <c r="C7" s="43"/>
      <c r="D7" s="43"/>
      <c r="E7" s="44"/>
      <c r="F7" s="24" t="s">
        <v>9</v>
      </c>
      <c r="G7" s="42" t="s">
        <v>10</v>
      </c>
      <c r="H7" s="45"/>
      <c r="I7" s="46"/>
    </row>
    <row r="8" spans="1:10" x14ac:dyDescent="0.25">
      <c r="A8" s="26"/>
    </row>
    <row r="9" spans="1:10" x14ac:dyDescent="0.25">
      <c r="A9" s="26"/>
      <c r="F9" s="27"/>
      <c r="G9" s="26"/>
      <c r="H9" s="26"/>
      <c r="I9" s="26"/>
      <c r="J9" s="26"/>
    </row>
    <row r="10" spans="1:10" x14ac:dyDescent="0.25">
      <c r="A10" s="31"/>
      <c r="B10" s="31"/>
      <c r="C10" s="31" t="s">
        <v>16</v>
      </c>
      <c r="D10" s="26"/>
      <c r="E10" s="39" t="s">
        <v>26</v>
      </c>
      <c r="F10" s="41" t="s">
        <v>25</v>
      </c>
      <c r="G10" s="38" t="s">
        <v>18</v>
      </c>
    </row>
    <row r="11" spans="1:10" x14ac:dyDescent="0.25">
      <c r="A11" s="31"/>
      <c r="B11" s="31"/>
      <c r="C11" s="26" t="s">
        <v>13</v>
      </c>
      <c r="D11" s="26"/>
      <c r="E11" s="27">
        <f>750*1.1</f>
        <v>825.00000000000011</v>
      </c>
      <c r="F11" s="13">
        <v>220</v>
      </c>
      <c r="G11" s="35">
        <f>+E11-F11</f>
        <v>605.00000000000011</v>
      </c>
    </row>
    <row r="12" spans="1:10" x14ac:dyDescent="0.25">
      <c r="A12" s="26"/>
      <c r="B12" s="26"/>
      <c r="C12" s="26" t="s">
        <v>14</v>
      </c>
      <c r="D12" s="26"/>
      <c r="E12" s="27">
        <f>1600*1.1</f>
        <v>1760.0000000000002</v>
      </c>
      <c r="F12" s="13">
        <v>550</v>
      </c>
      <c r="G12" s="35">
        <f>+E12-F12</f>
        <v>1210.0000000000002</v>
      </c>
    </row>
    <row r="13" spans="1:10" x14ac:dyDescent="0.25">
      <c r="A13" s="26"/>
      <c r="B13" s="26"/>
      <c r="C13" s="26" t="s">
        <v>15</v>
      </c>
      <c r="D13" s="26"/>
      <c r="E13" s="33">
        <f>1090*1.1</f>
        <v>1199</v>
      </c>
      <c r="F13" s="33">
        <f>+F14-F11-F12</f>
        <v>473</v>
      </c>
      <c r="G13" s="36">
        <f>+E13-F13</f>
        <v>726</v>
      </c>
      <c r="H13" t="s">
        <v>17</v>
      </c>
      <c r="I13" s="13">
        <f>+G13/11*0.75</f>
        <v>49.5</v>
      </c>
    </row>
    <row r="14" spans="1:10" x14ac:dyDescent="0.25">
      <c r="A14" s="26"/>
      <c r="B14" s="26"/>
      <c r="C14" s="26"/>
      <c r="D14" s="26"/>
      <c r="E14" s="27">
        <f>SUM(E11:E13)</f>
        <v>3784.0000000000005</v>
      </c>
      <c r="F14" s="13">
        <f>1130*1.1</f>
        <v>1243</v>
      </c>
      <c r="G14" s="27">
        <f>SUM(G11:G13)</f>
        <v>2541.0000000000005</v>
      </c>
    </row>
    <row r="15" spans="1:10" x14ac:dyDescent="0.25">
      <c r="A15" s="31"/>
      <c r="B15" s="31"/>
      <c r="C15" s="31"/>
      <c r="D15" s="26"/>
      <c r="E15" s="26"/>
      <c r="F15" s="27"/>
    </row>
    <row r="16" spans="1:10" x14ac:dyDescent="0.25">
      <c r="A16" s="32"/>
      <c r="B16" s="32"/>
      <c r="C16" s="31"/>
      <c r="D16" s="26"/>
      <c r="E16" s="26"/>
      <c r="F16" s="27"/>
    </row>
    <row r="17" spans="1:9" x14ac:dyDescent="0.25">
      <c r="A17" s="26"/>
      <c r="B17" s="26"/>
      <c r="C17" s="32" t="s">
        <v>19</v>
      </c>
      <c r="D17" s="26"/>
      <c r="E17" s="39" t="s">
        <v>21</v>
      </c>
      <c r="F17" s="38" t="s">
        <v>22</v>
      </c>
      <c r="G17" s="40" t="s">
        <v>18</v>
      </c>
      <c r="I17" t="s">
        <v>23</v>
      </c>
    </row>
    <row r="18" spans="1:9" x14ac:dyDescent="0.25">
      <c r="A18" s="26"/>
      <c r="B18" s="26"/>
      <c r="C18" s="34">
        <v>43466</v>
      </c>
      <c r="D18" s="26"/>
      <c r="E18" s="27"/>
      <c r="F18" s="27"/>
      <c r="G18" s="35">
        <f>SUM(E18:F18)</f>
        <v>0</v>
      </c>
      <c r="I18" s="13">
        <f>+F18/11*0.75</f>
        <v>0</v>
      </c>
    </row>
    <row r="19" spans="1:9" x14ac:dyDescent="0.25">
      <c r="A19" s="26"/>
      <c r="B19" s="26"/>
      <c r="C19" s="34">
        <v>43525</v>
      </c>
      <c r="D19" s="26"/>
      <c r="E19" s="27"/>
      <c r="F19" s="27"/>
      <c r="G19" s="35">
        <f>SUM(E19:F19)</f>
        <v>0</v>
      </c>
      <c r="I19" s="13">
        <f>+F19/11*0.75</f>
        <v>0</v>
      </c>
    </row>
    <row r="20" spans="1:9" x14ac:dyDescent="0.25">
      <c r="A20" s="26"/>
      <c r="B20" s="26"/>
      <c r="C20" s="34">
        <v>43647</v>
      </c>
      <c r="D20" s="26"/>
      <c r="E20" s="33"/>
      <c r="F20" s="33"/>
      <c r="G20" s="36">
        <f>SUM(E20:F20)</f>
        <v>0</v>
      </c>
      <c r="I20" s="33">
        <f>+F20/11*0.75</f>
        <v>0</v>
      </c>
    </row>
    <row r="21" spans="1:9" x14ac:dyDescent="0.25">
      <c r="A21" s="26"/>
      <c r="B21" s="26"/>
      <c r="C21" s="26"/>
      <c r="D21" s="26"/>
      <c r="E21" s="37">
        <f>SUM(E18:E20)</f>
        <v>0</v>
      </c>
      <c r="F21" s="37">
        <f>SUM(F18:F20)</f>
        <v>0</v>
      </c>
      <c r="G21" s="37">
        <f>SUM(G18:G20)</f>
        <v>0</v>
      </c>
      <c r="I21" s="35">
        <f>SUM(I18:I20)</f>
        <v>0</v>
      </c>
    </row>
    <row r="22" spans="1:9" x14ac:dyDescent="0.25">
      <c r="A22" s="26"/>
      <c r="B22" s="26"/>
      <c r="C22" s="26"/>
      <c r="D22" s="26"/>
      <c r="E22" s="26"/>
      <c r="F22" s="27"/>
    </row>
    <row r="23" spans="1:9" x14ac:dyDescent="0.25">
      <c r="C23" s="26" t="s">
        <v>27</v>
      </c>
      <c r="D23" s="26"/>
      <c r="E23" s="26"/>
      <c r="F23" s="29"/>
    </row>
    <row r="24" spans="1:9" x14ac:dyDescent="0.25">
      <c r="C24" s="26" t="s">
        <v>21</v>
      </c>
      <c r="D24" s="26"/>
      <c r="E24" s="26"/>
      <c r="F24" s="30"/>
      <c r="G24" s="35">
        <f>+G12</f>
        <v>1210.0000000000002</v>
      </c>
    </row>
    <row r="25" spans="1:9" x14ac:dyDescent="0.25">
      <c r="C25" s="26" t="s">
        <v>22</v>
      </c>
      <c r="D25" s="26"/>
      <c r="E25" s="26"/>
      <c r="F25" s="27"/>
      <c r="G25" s="35">
        <f>+G13</f>
        <v>726</v>
      </c>
      <c r="I25" s="13">
        <f>+G25/11*0.75</f>
        <v>49.5</v>
      </c>
    </row>
    <row r="26" spans="1:9" x14ac:dyDescent="0.25">
      <c r="C26" s="21" t="s">
        <v>20</v>
      </c>
      <c r="G26" s="36">
        <f>+G11</f>
        <v>605.00000000000011</v>
      </c>
    </row>
    <row r="27" spans="1:9" x14ac:dyDescent="0.25">
      <c r="G27" s="35">
        <f>SUM(G24:G26)</f>
        <v>2541.0000000000005</v>
      </c>
    </row>
    <row r="30" spans="1:9" x14ac:dyDescent="0.25">
      <c r="C30" s="28"/>
    </row>
  </sheetData>
  <mergeCells count="2">
    <mergeCell ref="B7:E7"/>
    <mergeCell ref="G7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Barrow</dc:creator>
  <cp:lastModifiedBy>Danielle Barrow</cp:lastModifiedBy>
  <dcterms:created xsi:type="dcterms:W3CDTF">2018-08-27T06:41:25Z</dcterms:created>
  <dcterms:modified xsi:type="dcterms:W3CDTF">2019-12-17T05:03:56Z</dcterms:modified>
</cp:coreProperties>
</file>