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HFB Super\HFB.SuperClients\C\CVSIGNS\2020\Workpapers\2. Income Tax &amp; GST\GST\"/>
    </mc:Choice>
  </mc:AlternateContent>
  <xr:revisionPtr revIDLastSave="0" documentId="13_ncr:1_{A9BD6DDA-6409-414F-9EA4-E3D50B757C08}" xr6:coauthVersionLast="45" xr6:coauthVersionMax="45" xr10:uidLastSave="{00000000-0000-0000-0000-000000000000}"/>
  <bookViews>
    <workbookView xWindow="-28920" yWindow="-120" windowWidth="29040" windowHeight="15840" xr2:uid="{C250ACDD-658A-470A-8685-77EA3BAEF1C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1" l="1"/>
  <c r="F18" i="1" l="1"/>
  <c r="F17" i="1"/>
  <c r="F16" i="1"/>
  <c r="F15" i="1"/>
  <c r="H27" i="1" l="1"/>
  <c r="H28" i="1" l="1"/>
  <c r="H29" i="1"/>
  <c r="H30" i="1"/>
  <c r="H31" i="1"/>
  <c r="H32" i="1"/>
  <c r="H33" i="1"/>
  <c r="H34" i="1"/>
  <c r="H35" i="1"/>
  <c r="H36" i="1"/>
  <c r="H37" i="1" l="1"/>
  <c r="H38" i="1"/>
  <c r="H19" i="1"/>
  <c r="G19" i="1"/>
  <c r="F19" i="1"/>
  <c r="E19" i="1"/>
  <c r="D19" i="1"/>
  <c r="C19" i="1"/>
  <c r="I18" i="1"/>
  <c r="I17" i="1"/>
  <c r="I16" i="1"/>
  <c r="I15" i="1"/>
  <c r="H12" i="1"/>
  <c r="G12" i="1"/>
  <c r="F12" i="1"/>
  <c r="E12" i="1"/>
  <c r="D12" i="1"/>
  <c r="C12" i="1"/>
  <c r="I11" i="1"/>
  <c r="I10" i="1"/>
  <c r="I9" i="1"/>
  <c r="I8" i="1"/>
  <c r="G21" i="1" l="1"/>
  <c r="H21" i="1"/>
  <c r="F21" i="1"/>
  <c r="E21" i="1"/>
  <c r="D21" i="1"/>
  <c r="I19" i="1"/>
  <c r="C42" i="1" s="1"/>
  <c r="C43" i="1" s="1"/>
  <c r="C46" i="1" s="1"/>
  <c r="C21" i="1"/>
  <c r="I12" i="1"/>
  <c r="C41" i="1" s="1"/>
  <c r="I21" i="1" l="1"/>
  <c r="H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BOS Tip</author>
  </authors>
  <commentList>
    <comment ref="I14" authorId="0" shapeId="0" xr:uid="{A2ACC499-3BA6-4610-A236-7847AB7E61AF}">
      <text>
        <r>
          <rPr>
            <b/>
            <sz val="8"/>
            <color indexed="81"/>
            <rFont val="Tahoma"/>
            <family val="2"/>
          </rPr>
          <t>BOS Tip:</t>
        </r>
        <r>
          <rPr>
            <sz val="8"/>
            <color indexed="81"/>
            <rFont val="Tahoma"/>
            <family val="2"/>
          </rPr>
          <t xml:space="preserve">
Column for Luxury Car Tax (LCT) or Wine Equalisation Tax (WET) if applicable. Insert the appropriate acronym if applicable, or leave blank.</t>
        </r>
      </text>
    </comment>
  </commentList>
</comments>
</file>

<file path=xl/sharedStrings.xml><?xml version="1.0" encoding="utf-8"?>
<sst xmlns="http://schemas.openxmlformats.org/spreadsheetml/2006/main" count="60" uniqueCount="41">
  <si>
    <t>Client:</t>
  </si>
  <si>
    <t>W/P:</t>
  </si>
  <si>
    <t>Initials</t>
  </si>
  <si>
    <t>Date</t>
  </si>
  <si>
    <t>GST RECONCILIATION</t>
  </si>
  <si>
    <t xml:space="preserve">Prep by: </t>
  </si>
  <si>
    <t>As at:</t>
  </si>
  <si>
    <t xml:space="preserve">Rev by: </t>
  </si>
  <si>
    <t>ON BAS</t>
  </si>
  <si>
    <t>GST Collected</t>
  </si>
  <si>
    <t>GST Paid</t>
  </si>
  <si>
    <t>PAYG W</t>
  </si>
  <si>
    <t>PAYG I</t>
  </si>
  <si>
    <t>FBT</t>
  </si>
  <si>
    <t>Deferred Instalments</t>
  </si>
  <si>
    <t>Net</t>
  </si>
  <si>
    <t>SEPTEMBER QUARTER</t>
  </si>
  <si>
    <t>DECEMBER QUARTER</t>
  </si>
  <si>
    <t>MARCH QUARTER</t>
  </si>
  <si>
    <t>JUNE QUARTER</t>
  </si>
  <si>
    <t>Totals</t>
  </si>
  <si>
    <t>IN ACCOUNTS</t>
  </si>
  <si>
    <t>JUNE QUARTER - ANNUAL AMTS</t>
  </si>
  <si>
    <t>VARIANCE = Reported minus paid</t>
  </si>
  <si>
    <t>Reconciliation</t>
  </si>
  <si>
    <t>Per Client</t>
  </si>
  <si>
    <t>Per Accounts</t>
  </si>
  <si>
    <t>Difference</t>
  </si>
  <si>
    <t>Transaction/Explaination</t>
  </si>
  <si>
    <t>Total</t>
  </si>
  <si>
    <t>Check:</t>
  </si>
  <si>
    <t>840 Balance</t>
  </si>
  <si>
    <t>Check</t>
  </si>
  <si>
    <t>Rounding</t>
  </si>
  <si>
    <t>CV Super Fund</t>
  </si>
  <si>
    <t>CM</t>
  </si>
  <si>
    <t>GST Instalments 2020</t>
  </si>
  <si>
    <t>Annual GST Report 2020</t>
  </si>
  <si>
    <t>30.06.2020</t>
  </si>
  <si>
    <t>Borrowing Costs incorrecty</t>
  </si>
  <si>
    <t xml:space="preserve">            included 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</si>
</sst>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\-mmm\-yyyy"/>
    <numFmt numFmtId="165" formatCode="_(* #,##0.00_);_(* \(#,##0.00\);_(* &quot;-&quot;??_);_(@_)"/>
    <numFmt numFmtId="166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3"/>
      <name val="Times New Roman"/>
      <family val="1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0"/>
      <name val="Tahoma"/>
      <family val="2"/>
    </font>
    <font>
      <b/>
      <sz val="9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i/>
      <sz val="13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/>
    <xf numFmtId="165" fontId="4" fillId="0" borderId="0" applyFont="0" applyFill="0" applyBorder="0" applyAlignment="0" applyProtection="0"/>
    <xf numFmtId="0" fontId="4" fillId="0" borderId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2" applyFont="1" applyAlignment="1"/>
    <xf numFmtId="0" fontId="3" fillId="0" borderId="0" xfId="0" applyFont="1" applyAlignment="1"/>
    <xf numFmtId="0" fontId="0" fillId="0" borderId="0" xfId="0" applyAlignment="1"/>
    <xf numFmtId="0" fontId="3" fillId="0" borderId="1" xfId="0" applyFont="1" applyFill="1" applyBorder="1" applyAlignment="1">
      <alignment horizontal="center" vertical="center"/>
    </xf>
    <xf numFmtId="0" fontId="5" fillId="0" borderId="0" xfId="3" applyAlignment="1"/>
    <xf numFmtId="0" fontId="6" fillId="0" borderId="0" xfId="1" applyFont="1" applyAlignment="1" applyProtection="1">
      <alignment wrapText="1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8" fillId="0" borderId="0" xfId="0" applyFont="1" applyAlignment="1"/>
    <xf numFmtId="0" fontId="2" fillId="0" borderId="1" xfId="0" applyFont="1" applyFill="1" applyBorder="1" applyAlignment="1">
      <alignment horizontal="center" vertical="center"/>
    </xf>
    <xf numFmtId="0" fontId="9" fillId="0" borderId="0" xfId="3" applyFont="1" applyAlignment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2" fillId="0" borderId="0" xfId="0" applyFont="1" applyFill="1" applyBorder="1" applyAlignment="1"/>
    <xf numFmtId="0" fontId="2" fillId="0" borderId="2" xfId="0" applyFont="1" applyFill="1" applyBorder="1" applyAlignment="1">
      <alignment horizontal="right" vertical="center"/>
    </xf>
    <xf numFmtId="0" fontId="2" fillId="0" borderId="1" xfId="0" applyFont="1" applyFill="1" applyBorder="1"/>
    <xf numFmtId="15" fontId="0" fillId="0" borderId="1" xfId="0" applyNumberFormat="1" applyFill="1" applyBorder="1"/>
    <xf numFmtId="15" fontId="7" fillId="0" borderId="0" xfId="0" applyNumberFormat="1" applyFont="1" applyFill="1" applyAlignment="1">
      <alignment horizontal="left"/>
    </xf>
    <xf numFmtId="164" fontId="7" fillId="0" borderId="0" xfId="0" applyNumberFormat="1" applyFont="1" applyFill="1" applyAlignment="1">
      <alignment horizontal="left"/>
    </xf>
    <xf numFmtId="0" fontId="3" fillId="0" borderId="0" xfId="0" applyFont="1" applyFill="1" applyAlignment="1"/>
    <xf numFmtId="15" fontId="4" fillId="0" borderId="1" xfId="0" applyNumberFormat="1" applyFont="1" applyFill="1" applyBorder="1"/>
    <xf numFmtId="0" fontId="2" fillId="0" borderId="0" xfId="0" applyFont="1" applyFill="1" applyBorder="1"/>
    <xf numFmtId="15" fontId="4" fillId="0" borderId="0" xfId="0" applyNumberFormat="1" applyFont="1" applyFill="1" applyBorder="1" applyAlignment="1"/>
    <xf numFmtId="0" fontId="5" fillId="0" borderId="0" xfId="3" applyAlignment="1">
      <alignment horizontal="left"/>
    </xf>
    <xf numFmtId="165" fontId="10" fillId="0" borderId="0" xfId="4" applyFont="1"/>
    <xf numFmtId="0" fontId="10" fillId="0" borderId="0" xfId="0" applyFont="1"/>
    <xf numFmtId="165" fontId="4" fillId="0" borderId="0" xfId="4" applyFont="1"/>
    <xf numFmtId="0" fontId="2" fillId="0" borderId="5" xfId="0" applyFont="1" applyBorder="1" applyAlignment="1">
      <alignment horizontal="center" vertical="center" wrapText="1"/>
    </xf>
    <xf numFmtId="165" fontId="2" fillId="0" borderId="6" xfId="4" applyFont="1" applyBorder="1" applyAlignment="1">
      <alignment horizontal="center"/>
    </xf>
    <xf numFmtId="165" fontId="4" fillId="0" borderId="7" xfId="4" applyFont="1" applyBorder="1" applyAlignment="1">
      <alignment vertical="center"/>
    </xf>
    <xf numFmtId="165" fontId="4" fillId="0" borderId="8" xfId="4" applyFont="1" applyBorder="1" applyAlignment="1">
      <alignment horizontal="left"/>
    </xf>
    <xf numFmtId="165" fontId="4" fillId="0" borderId="10" xfId="4" applyFont="1" applyBorder="1" applyAlignment="1">
      <alignment vertical="center"/>
    </xf>
    <xf numFmtId="165" fontId="4" fillId="0" borderId="11" xfId="4" applyFont="1" applyBorder="1" applyAlignment="1">
      <alignment horizontal="left"/>
    </xf>
    <xf numFmtId="165" fontId="4" fillId="0" borderId="0" xfId="4" applyFont="1" applyAlignment="1">
      <alignment horizontal="left"/>
    </xf>
    <xf numFmtId="0" fontId="4" fillId="0" borderId="0" xfId="0" applyFont="1"/>
    <xf numFmtId="0" fontId="11" fillId="0" borderId="5" xfId="0" applyFont="1" applyBorder="1" applyAlignment="1">
      <alignment horizontal="center" vertical="center" wrapText="1"/>
    </xf>
    <xf numFmtId="165" fontId="4" fillId="0" borderId="7" xfId="4" applyFont="1" applyBorder="1" applyAlignment="1">
      <alignment horizontal="left" vertical="center"/>
    </xf>
    <xf numFmtId="165" fontId="4" fillId="0" borderId="10" xfId="4" applyFont="1" applyBorder="1" applyAlignment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Alignment="1" applyProtection="1"/>
    <xf numFmtId="0" fontId="12" fillId="0" borderId="0" xfId="3" applyFont="1" applyAlignment="1"/>
    <xf numFmtId="0" fontId="4" fillId="0" borderId="0" xfId="3" applyFont="1" applyAlignment="1"/>
    <xf numFmtId="0" fontId="4" fillId="0" borderId="0" xfId="3" applyFont="1" applyAlignment="1" applyProtection="1">
      <alignment horizontal="left"/>
    </xf>
    <xf numFmtId="0" fontId="4" fillId="0" borderId="0" xfId="5" applyFill="1" applyAlignment="1" applyProtection="1"/>
    <xf numFmtId="14" fontId="5" fillId="0" borderId="0" xfId="3" applyNumberFormat="1" applyAlignment="1">
      <alignment horizontal="left"/>
    </xf>
    <xf numFmtId="165" fontId="4" fillId="0" borderId="1" xfId="4" applyFont="1" applyFill="1" applyBorder="1"/>
    <xf numFmtId="0" fontId="5" fillId="0" borderId="0" xfId="3" applyAlignment="1">
      <alignment horizontal="right"/>
    </xf>
    <xf numFmtId="165" fontId="5" fillId="0" borderId="0" xfId="3" applyNumberFormat="1" applyAlignment="1"/>
    <xf numFmtId="43" fontId="5" fillId="0" borderId="0" xfId="3" applyNumberFormat="1" applyAlignment="1"/>
    <xf numFmtId="0" fontId="5" fillId="0" borderId="12" xfId="3" applyBorder="1" applyAlignment="1"/>
    <xf numFmtId="165" fontId="5" fillId="0" borderId="13" xfId="3" applyNumberFormat="1" applyBorder="1" applyAlignment="1"/>
    <xf numFmtId="0" fontId="5" fillId="0" borderId="14" xfId="3" applyBorder="1" applyAlignment="1"/>
    <xf numFmtId="0" fontId="5" fillId="0" borderId="15" xfId="3" applyBorder="1" applyAlignment="1"/>
    <xf numFmtId="165" fontId="5" fillId="0" borderId="0" xfId="3" applyNumberFormat="1" applyBorder="1" applyAlignment="1"/>
    <xf numFmtId="0" fontId="5" fillId="0" borderId="16" xfId="3" applyBorder="1" applyAlignment="1"/>
    <xf numFmtId="0" fontId="5" fillId="0" borderId="15" xfId="3" applyBorder="1" applyAlignment="1">
      <alignment horizontal="right"/>
    </xf>
    <xf numFmtId="43" fontId="5" fillId="0" borderId="0" xfId="3" applyNumberFormat="1" applyBorder="1" applyAlignment="1"/>
    <xf numFmtId="0" fontId="5" fillId="0" borderId="0" xfId="3" applyBorder="1" applyAlignment="1"/>
    <xf numFmtId="0" fontId="14" fillId="0" borderId="17" xfId="3" applyFont="1" applyBorder="1" applyAlignment="1">
      <alignment horizontal="right"/>
    </xf>
    <xf numFmtId="43" fontId="14" fillId="0" borderId="18" xfId="3" applyNumberFormat="1" applyFont="1" applyBorder="1" applyAlignment="1"/>
    <xf numFmtId="0" fontId="14" fillId="0" borderId="19" xfId="3" applyFont="1" applyBorder="1" applyAlignment="1"/>
    <xf numFmtId="0" fontId="14" fillId="0" borderId="0" xfId="3" applyFont="1" applyAlignment="1"/>
    <xf numFmtId="14" fontId="5" fillId="0" borderId="0" xfId="3" quotePrefix="1" applyNumberFormat="1" applyAlignment="1">
      <alignment horizontal="left"/>
    </xf>
    <xf numFmtId="3" fontId="4" fillId="2" borderId="9" xfId="4" applyNumberFormat="1" applyFont="1" applyFill="1" applyBorder="1"/>
    <xf numFmtId="3" fontId="4" fillId="2" borderId="9" xfId="0" applyNumberFormat="1" applyFont="1" applyFill="1" applyBorder="1"/>
    <xf numFmtId="3" fontId="4" fillId="2" borderId="1" xfId="4" applyNumberFormat="1" applyFont="1" applyFill="1" applyBorder="1"/>
    <xf numFmtId="3" fontId="4" fillId="2" borderId="1" xfId="0" applyNumberFormat="1" applyFont="1" applyFill="1" applyBorder="1"/>
    <xf numFmtId="3" fontId="4" fillId="0" borderId="1" xfId="4" applyNumberFormat="1" applyFont="1" applyBorder="1"/>
    <xf numFmtId="3" fontId="4" fillId="3" borderId="1" xfId="4" applyNumberFormat="1" applyFont="1" applyFill="1" applyBorder="1"/>
    <xf numFmtId="166" fontId="13" fillId="3" borderId="1" xfId="3" applyNumberFormat="1" applyFont="1" applyFill="1" applyBorder="1" applyAlignment="1" applyProtection="1"/>
    <xf numFmtId="166" fontId="2" fillId="3" borderId="1" xfId="3" applyNumberFormat="1" applyFont="1" applyFill="1" applyBorder="1" applyAlignment="1" applyProtection="1"/>
    <xf numFmtId="0" fontId="4" fillId="0" borderId="0" xfId="5" applyFill="1" applyAlignment="1" applyProtection="1">
      <alignment horizontal="center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1" fillId="0" borderId="3" xfId="0" applyFont="1" applyBorder="1" applyAlignment="1">
      <alignment horizontal="center" vertical="center" wrapText="1"/>
    </xf>
    <xf numFmtId="0" fontId="0" fillId="0" borderId="4" xfId="0" applyBorder="1" applyAlignment="1"/>
    <xf numFmtId="0" fontId="2" fillId="0" borderId="0" xfId="3" applyFont="1" applyAlignment="1" applyProtection="1">
      <alignment horizontal="left" vertical="center" wrapText="1"/>
    </xf>
    <xf numFmtId="0" fontId="0" fillId="0" borderId="0" xfId="0" applyAlignment="1">
      <alignment wrapText="1"/>
    </xf>
    <xf numFmtId="0" fontId="5" fillId="0" borderId="0" xfId="3" applyAlignment="1">
      <alignment horizontal="center"/>
    </xf>
    <xf numFmtId="0" fontId="17" fillId="0" borderId="0" xfId="3" applyFont="1" applyAlignment="1">
      <alignment horizontal="left"/>
    </xf>
  </cellXfs>
  <cellStyles count="6">
    <cellStyle name="Comma_BCTSLEER" xfId="4" xr:uid="{FB53DA3E-FB82-455B-AD67-C915F8FB6790}"/>
    <cellStyle name="Hyperlink" xfId="1" builtinId="8"/>
    <cellStyle name="Normal" xfId="0" builtinId="0"/>
    <cellStyle name="Normal_8. GST Adjustment Schedule" xfId="5" xr:uid="{2245095C-F6A3-4C22-AB3E-36CA072F7D74}"/>
    <cellStyle name="Normal_Accounts Preparation - Electronic Workpapers1" xfId="3" xr:uid="{5C611BEB-218A-4954-9594-EB126B987DD7}"/>
    <cellStyle name="Normal_standard workpapers" xfId="2" xr:uid="{9F97B103-FA37-4209-99B0-4729081A56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B988A-0AFA-4D1B-AD75-BE0A3D404F12}">
  <dimension ref="A1:I46"/>
  <sheetViews>
    <sheetView tabSelected="1" topLeftCell="A16" workbookViewId="0">
      <selection activeCell="D26" sqref="D26"/>
    </sheetView>
  </sheetViews>
  <sheetFormatPr defaultColWidth="11.42578125" defaultRowHeight="16.5" x14ac:dyDescent="0.25"/>
  <cols>
    <col min="1" max="1" width="13.7109375" style="26" customWidth="1"/>
    <col min="2" max="2" width="34.7109375" style="7" customWidth="1"/>
    <col min="3" max="8" width="14.5703125" style="7" customWidth="1"/>
    <col min="9" max="9" width="14.5703125" style="44" customWidth="1"/>
    <col min="10" max="10" width="15.28515625" style="7" customWidth="1"/>
    <col min="11" max="16384" width="11.42578125" style="7"/>
  </cols>
  <sheetData>
    <row r="1" spans="1:9" ht="18" x14ac:dyDescent="0.25">
      <c r="A1" s="1" t="s">
        <v>0</v>
      </c>
      <c r="B1" s="2" t="s">
        <v>34</v>
      </c>
      <c r="C1" s="3"/>
      <c r="D1" s="4"/>
      <c r="E1" s="4"/>
      <c r="F1" s="5"/>
      <c r="G1" s="5"/>
      <c r="H1" s="6" t="s">
        <v>1</v>
      </c>
      <c r="I1" s="6"/>
    </row>
    <row r="2" spans="1:9" s="13" customFormat="1" ht="15.75" x14ac:dyDescent="0.25">
      <c r="A2" s="8"/>
      <c r="B2" s="9"/>
      <c r="C2" s="10"/>
      <c r="D2" s="10"/>
      <c r="E2" s="10"/>
      <c r="F2" s="11"/>
      <c r="G2"/>
      <c r="H2" s="12" t="s">
        <v>2</v>
      </c>
      <c r="I2" s="12" t="s">
        <v>3</v>
      </c>
    </row>
    <row r="3" spans="1:9" ht="18" x14ac:dyDescent="0.25">
      <c r="A3" s="14" t="s">
        <v>4</v>
      </c>
      <c r="B3" s="15"/>
      <c r="C3" s="5"/>
      <c r="D3" s="5"/>
      <c r="E3" s="5"/>
      <c r="F3" s="16"/>
      <c r="G3" s="17" t="s">
        <v>5</v>
      </c>
      <c r="H3" s="18" t="s">
        <v>35</v>
      </c>
      <c r="I3" s="19">
        <v>44049</v>
      </c>
    </row>
    <row r="4" spans="1:9" ht="18" x14ac:dyDescent="0.25">
      <c r="A4" s="10" t="s">
        <v>6</v>
      </c>
      <c r="B4" s="20">
        <v>44012</v>
      </c>
      <c r="C4" s="21"/>
      <c r="D4" s="22"/>
      <c r="E4" s="22"/>
      <c r="F4" s="16"/>
      <c r="G4" s="17" t="s">
        <v>7</v>
      </c>
      <c r="H4" s="18"/>
      <c r="I4" s="23"/>
    </row>
    <row r="5" spans="1:9" ht="18" x14ac:dyDescent="0.25">
      <c r="A5" s="10"/>
      <c r="B5" s="20"/>
      <c r="C5" s="21"/>
      <c r="D5" s="22"/>
      <c r="E5" s="22"/>
      <c r="F5" s="16"/>
      <c r="G5" s="24"/>
      <c r="H5" s="16"/>
      <c r="I5" s="25"/>
    </row>
    <row r="6" spans="1:9" ht="17.25" thickBot="1" x14ac:dyDescent="0.3">
      <c r="C6" s="27"/>
      <c r="D6" s="27"/>
      <c r="E6" s="27"/>
      <c r="F6" s="28"/>
      <c r="G6" s="27"/>
      <c r="H6" s="27"/>
      <c r="I6" s="29"/>
    </row>
    <row r="7" spans="1:9" ht="26.25" thickBot="1" x14ac:dyDescent="0.3">
      <c r="A7" s="75" t="s">
        <v>8</v>
      </c>
      <c r="B7" s="76"/>
      <c r="C7" s="30" t="s">
        <v>9</v>
      </c>
      <c r="D7" s="30" t="s">
        <v>10</v>
      </c>
      <c r="E7" s="30" t="s">
        <v>11</v>
      </c>
      <c r="F7" s="30" t="s">
        <v>12</v>
      </c>
      <c r="G7" s="30" t="s">
        <v>13</v>
      </c>
      <c r="H7" s="30" t="s">
        <v>14</v>
      </c>
      <c r="I7" s="31" t="s">
        <v>15</v>
      </c>
    </row>
    <row r="8" spans="1:9" x14ac:dyDescent="0.25">
      <c r="A8" s="32" t="s">
        <v>16</v>
      </c>
      <c r="B8" s="33"/>
      <c r="C8" s="66">
        <v>3423</v>
      </c>
      <c r="D8" s="66">
        <v>49</v>
      </c>
      <c r="E8" s="66"/>
      <c r="F8" s="67">
        <v>1607</v>
      </c>
      <c r="G8" s="66"/>
      <c r="H8" s="66"/>
      <c r="I8" s="66">
        <f>C8-D8+E8+F8+G8+H8</f>
        <v>4981</v>
      </c>
    </row>
    <row r="9" spans="1:9" x14ac:dyDescent="0.25">
      <c r="A9" s="34" t="s">
        <v>17</v>
      </c>
      <c r="B9" s="35"/>
      <c r="C9" s="66">
        <v>1722</v>
      </c>
      <c r="D9" s="68">
        <v>43</v>
      </c>
      <c r="E9" s="68"/>
      <c r="F9" s="69">
        <v>279</v>
      </c>
      <c r="G9" s="68"/>
      <c r="H9" s="68"/>
      <c r="I9" s="66">
        <f>C9-D9+E9+F9+G9+H9</f>
        <v>1958</v>
      </c>
    </row>
    <row r="10" spans="1:9" x14ac:dyDescent="0.25">
      <c r="A10" s="34" t="s">
        <v>18</v>
      </c>
      <c r="B10" s="35"/>
      <c r="C10" s="66">
        <v>1696</v>
      </c>
      <c r="D10" s="68">
        <v>32</v>
      </c>
      <c r="E10" s="68"/>
      <c r="F10" s="69">
        <v>943</v>
      </c>
      <c r="G10" s="68"/>
      <c r="H10" s="68"/>
      <c r="I10" s="66">
        <f>C10-D10+E10+F10+G10+H10</f>
        <v>2607</v>
      </c>
    </row>
    <row r="11" spans="1:9" x14ac:dyDescent="0.25">
      <c r="A11" s="34" t="s">
        <v>19</v>
      </c>
      <c r="B11" s="35"/>
      <c r="C11" s="66">
        <v>2808</v>
      </c>
      <c r="D11" s="68">
        <v>19</v>
      </c>
      <c r="E11" s="68"/>
      <c r="F11" s="69">
        <v>943</v>
      </c>
      <c r="G11" s="68"/>
      <c r="H11" s="68"/>
      <c r="I11" s="66">
        <f>C11-D11+E11+F11+G11+H11</f>
        <v>3732</v>
      </c>
    </row>
    <row r="12" spans="1:9" x14ac:dyDescent="0.25">
      <c r="A12" s="36"/>
      <c r="B12" s="29" t="s">
        <v>20</v>
      </c>
      <c r="C12" s="70">
        <f t="shared" ref="C12:I12" si="0">SUM(C8:C11)</f>
        <v>9649</v>
      </c>
      <c r="D12" s="70">
        <f t="shared" si="0"/>
        <v>143</v>
      </c>
      <c r="E12" s="70">
        <f t="shared" si="0"/>
        <v>0</v>
      </c>
      <c r="F12" s="70">
        <f t="shared" si="0"/>
        <v>3772</v>
      </c>
      <c r="G12" s="70">
        <f t="shared" si="0"/>
        <v>0</v>
      </c>
      <c r="H12" s="70">
        <f t="shared" si="0"/>
        <v>0</v>
      </c>
      <c r="I12" s="70">
        <f t="shared" si="0"/>
        <v>13278</v>
      </c>
    </row>
    <row r="13" spans="1:9" ht="17.25" thickBot="1" x14ac:dyDescent="0.3">
      <c r="A13" s="36"/>
      <c r="B13" s="36"/>
      <c r="C13" s="29"/>
      <c r="D13" s="29"/>
      <c r="E13" s="29"/>
      <c r="F13" s="37"/>
      <c r="G13" s="29"/>
      <c r="H13" s="29"/>
      <c r="I13" s="29"/>
    </row>
    <row r="14" spans="1:9" ht="24.75" thickBot="1" x14ac:dyDescent="0.3">
      <c r="A14" s="77" t="s">
        <v>21</v>
      </c>
      <c r="B14" s="78"/>
      <c r="C14" s="30" t="s">
        <v>9</v>
      </c>
      <c r="D14" s="30" t="s">
        <v>10</v>
      </c>
      <c r="E14" s="38" t="s">
        <v>11</v>
      </c>
      <c r="F14" s="38" t="s">
        <v>12</v>
      </c>
      <c r="G14" s="38" t="s">
        <v>13</v>
      </c>
      <c r="H14" s="38" t="s">
        <v>14</v>
      </c>
      <c r="I14" s="31" t="s">
        <v>15</v>
      </c>
    </row>
    <row r="15" spans="1:9" x14ac:dyDescent="0.25">
      <c r="A15" s="39" t="s">
        <v>16</v>
      </c>
      <c r="B15" s="33"/>
      <c r="C15" s="66"/>
      <c r="D15" s="66"/>
      <c r="E15" s="66"/>
      <c r="F15" s="67">
        <f>+F8</f>
        <v>1607</v>
      </c>
      <c r="G15" s="66"/>
      <c r="H15" s="66"/>
      <c r="I15" s="66">
        <f>C15-D15+E15+F15+G15+H15</f>
        <v>1607</v>
      </c>
    </row>
    <row r="16" spans="1:9" x14ac:dyDescent="0.25">
      <c r="A16" s="40" t="s">
        <v>17</v>
      </c>
      <c r="B16" s="35"/>
      <c r="C16" s="66"/>
      <c r="D16" s="68"/>
      <c r="E16" s="68"/>
      <c r="F16" s="67">
        <f>+F9</f>
        <v>279</v>
      </c>
      <c r="G16" s="68"/>
      <c r="H16" s="68"/>
      <c r="I16" s="66">
        <f>C16-D16+E16+F16+G16+H16</f>
        <v>279</v>
      </c>
    </row>
    <row r="17" spans="1:9" x14ac:dyDescent="0.25">
      <c r="A17" s="40" t="s">
        <v>18</v>
      </c>
      <c r="B17" s="35"/>
      <c r="C17" s="66"/>
      <c r="D17" s="68"/>
      <c r="E17" s="68"/>
      <c r="F17" s="67">
        <f>+F10</f>
        <v>943</v>
      </c>
      <c r="G17" s="68"/>
      <c r="H17" s="68"/>
      <c r="I17" s="66">
        <f>C17-D17+E17+F17+G17+H17</f>
        <v>943</v>
      </c>
    </row>
    <row r="18" spans="1:9" x14ac:dyDescent="0.25">
      <c r="A18" s="40" t="s">
        <v>22</v>
      </c>
      <c r="B18" s="35"/>
      <c r="C18" s="66">
        <v>9650</v>
      </c>
      <c r="D18" s="68">
        <v>142</v>
      </c>
      <c r="E18" s="68"/>
      <c r="F18" s="67">
        <f>+F11</f>
        <v>943</v>
      </c>
      <c r="G18" s="68"/>
      <c r="H18" s="68"/>
      <c r="I18" s="66">
        <f>C18-D18+E18+F18+G18+H18</f>
        <v>10451</v>
      </c>
    </row>
    <row r="19" spans="1:9" x14ac:dyDescent="0.25">
      <c r="A19" s="36"/>
      <c r="B19" s="29" t="s">
        <v>20</v>
      </c>
      <c r="C19" s="71">
        <f t="shared" ref="C19:I19" si="1">SUM(C15:C18)</f>
        <v>9650</v>
      </c>
      <c r="D19" s="71">
        <f t="shared" si="1"/>
        <v>142</v>
      </c>
      <c r="E19" s="71">
        <f t="shared" si="1"/>
        <v>0</v>
      </c>
      <c r="F19" s="71">
        <f t="shared" si="1"/>
        <v>3772</v>
      </c>
      <c r="G19" s="71">
        <f t="shared" si="1"/>
        <v>0</v>
      </c>
      <c r="H19" s="71">
        <f t="shared" si="1"/>
        <v>0</v>
      </c>
      <c r="I19" s="71">
        <f t="shared" si="1"/>
        <v>13280</v>
      </c>
    </row>
    <row r="20" spans="1:9" x14ac:dyDescent="0.25">
      <c r="A20" s="41"/>
      <c r="B20" s="42"/>
      <c r="C20" s="42"/>
      <c r="D20" s="42"/>
      <c r="E20" s="42"/>
      <c r="F20" s="43"/>
      <c r="G20" s="43"/>
      <c r="H20" s="43"/>
    </row>
    <row r="21" spans="1:9" x14ac:dyDescent="0.25">
      <c r="A21" s="79" t="s">
        <v>23</v>
      </c>
      <c r="B21" s="80"/>
      <c r="C21" s="72">
        <f t="shared" ref="C21:I21" si="2">+C12-C19</f>
        <v>-1</v>
      </c>
      <c r="D21" s="72">
        <f>+D12-D19</f>
        <v>1</v>
      </c>
      <c r="E21" s="72">
        <f t="shared" si="2"/>
        <v>0</v>
      </c>
      <c r="F21" s="72">
        <f t="shared" si="2"/>
        <v>0</v>
      </c>
      <c r="G21" s="72">
        <f t="shared" si="2"/>
        <v>0</v>
      </c>
      <c r="H21" s="72">
        <f t="shared" si="2"/>
        <v>0</v>
      </c>
      <c r="I21" s="73">
        <f t="shared" si="2"/>
        <v>-2</v>
      </c>
    </row>
    <row r="22" spans="1:9" x14ac:dyDescent="0.25">
      <c r="A22" s="45"/>
      <c r="B22" s="42"/>
      <c r="C22" s="42"/>
      <c r="D22" s="42"/>
      <c r="E22" s="42"/>
      <c r="F22" s="43"/>
      <c r="G22" s="43"/>
      <c r="H22" s="43"/>
    </row>
    <row r="23" spans="1:9" x14ac:dyDescent="0.25">
      <c r="A23" s="7" t="s">
        <v>24</v>
      </c>
      <c r="B23" s="46"/>
      <c r="G23" s="46"/>
    </row>
    <row r="24" spans="1:9" x14ac:dyDescent="0.25">
      <c r="A24" s="7"/>
      <c r="B24" s="46"/>
      <c r="C24" s="81" t="s">
        <v>25</v>
      </c>
      <c r="D24" s="81"/>
      <c r="E24" s="81" t="s">
        <v>26</v>
      </c>
      <c r="F24" s="81"/>
      <c r="G24" s="74" t="s">
        <v>27</v>
      </c>
      <c r="H24" s="74"/>
    </row>
    <row r="25" spans="1:9" x14ac:dyDescent="0.25">
      <c r="A25" s="26" t="s">
        <v>3</v>
      </c>
      <c r="B25" s="7" t="s">
        <v>28</v>
      </c>
      <c r="C25" s="7" t="s">
        <v>9</v>
      </c>
      <c r="D25" s="7" t="s">
        <v>10</v>
      </c>
      <c r="E25" s="7" t="s">
        <v>9</v>
      </c>
      <c r="F25" s="7" t="s">
        <v>10</v>
      </c>
      <c r="G25" s="7" t="s">
        <v>9</v>
      </c>
      <c r="H25" s="7" t="s">
        <v>10</v>
      </c>
    </row>
    <row r="26" spans="1:9" x14ac:dyDescent="0.25">
      <c r="A26" s="47" t="s">
        <v>38</v>
      </c>
      <c r="B26" s="82" t="s">
        <v>39</v>
      </c>
      <c r="C26" s="48"/>
      <c r="D26" s="48">
        <v>1.62</v>
      </c>
      <c r="E26" s="48"/>
      <c r="F26" s="48"/>
      <c r="G26" s="48"/>
      <c r="H26" s="48">
        <f>D26-F26</f>
        <v>1.62</v>
      </c>
    </row>
    <row r="27" spans="1:9" x14ac:dyDescent="0.25">
      <c r="A27" s="65"/>
      <c r="B27" s="82" t="s">
        <v>40</v>
      </c>
      <c r="C27" s="48"/>
      <c r="D27" s="48"/>
      <c r="E27" s="48"/>
      <c r="F27" s="48"/>
      <c r="G27" s="48"/>
      <c r="H27" s="48">
        <f>D27-F27-C27</f>
        <v>0</v>
      </c>
    </row>
    <row r="28" spans="1:9" x14ac:dyDescent="0.25">
      <c r="A28" s="47"/>
      <c r="B28" s="64"/>
      <c r="C28" s="48"/>
      <c r="D28" s="48"/>
      <c r="E28" s="48"/>
      <c r="F28" s="48"/>
      <c r="G28" s="48"/>
      <c r="H28" s="48">
        <f t="shared" ref="H28:H39" si="3">D28-F28</f>
        <v>0</v>
      </c>
    </row>
    <row r="29" spans="1:9" x14ac:dyDescent="0.25">
      <c r="A29" s="65"/>
      <c r="C29" s="48"/>
      <c r="D29" s="48"/>
      <c r="E29" s="48"/>
      <c r="F29" s="48"/>
      <c r="G29" s="48"/>
      <c r="H29" s="48">
        <f t="shared" si="3"/>
        <v>0</v>
      </c>
    </row>
    <row r="30" spans="1:9" x14ac:dyDescent="0.25">
      <c r="A30" s="47"/>
      <c r="B30" s="64"/>
      <c r="C30" s="48"/>
      <c r="D30" s="48"/>
      <c r="E30" s="48"/>
      <c r="F30" s="48"/>
      <c r="G30" s="48"/>
      <c r="H30" s="48">
        <f t="shared" si="3"/>
        <v>0</v>
      </c>
    </row>
    <row r="31" spans="1:9" x14ac:dyDescent="0.25">
      <c r="A31" s="65"/>
      <c r="B31" s="64"/>
      <c r="C31" s="48"/>
      <c r="D31" s="48"/>
      <c r="E31" s="48"/>
      <c r="F31" s="48"/>
      <c r="G31" s="48"/>
      <c r="H31" s="48">
        <f t="shared" si="3"/>
        <v>0</v>
      </c>
    </row>
    <row r="32" spans="1:9" x14ac:dyDescent="0.25">
      <c r="A32" s="47"/>
      <c r="B32" s="64"/>
      <c r="C32" s="48"/>
      <c r="D32" s="48"/>
      <c r="E32" s="48"/>
      <c r="F32" s="48"/>
      <c r="G32" s="48"/>
      <c r="H32" s="48">
        <f t="shared" si="3"/>
        <v>0</v>
      </c>
    </row>
    <row r="33" spans="1:8" x14ac:dyDescent="0.25">
      <c r="B33" s="64"/>
      <c r="C33" s="48"/>
      <c r="D33" s="48"/>
      <c r="E33" s="48"/>
      <c r="F33" s="48"/>
      <c r="G33" s="48"/>
      <c r="H33" s="48">
        <f t="shared" si="3"/>
        <v>0</v>
      </c>
    </row>
    <row r="34" spans="1:8" x14ac:dyDescent="0.25">
      <c r="A34" s="47"/>
      <c r="C34" s="48"/>
      <c r="D34" s="48"/>
      <c r="E34" s="48"/>
      <c r="F34" s="48"/>
      <c r="G34" s="48"/>
      <c r="H34" s="48">
        <f t="shared" si="3"/>
        <v>0</v>
      </c>
    </row>
    <row r="35" spans="1:8" x14ac:dyDescent="0.25">
      <c r="C35" s="48"/>
      <c r="D35" s="48"/>
      <c r="E35" s="48"/>
      <c r="F35" s="48"/>
      <c r="G35" s="48"/>
      <c r="H35" s="48">
        <f t="shared" si="3"/>
        <v>0</v>
      </c>
    </row>
    <row r="36" spans="1:8" x14ac:dyDescent="0.25">
      <c r="B36" s="64"/>
      <c r="C36" s="48"/>
      <c r="D36" s="48"/>
      <c r="E36" s="48"/>
      <c r="F36" s="48"/>
      <c r="G36" s="48"/>
      <c r="H36" s="48">
        <f>E36-C36</f>
        <v>0</v>
      </c>
    </row>
    <row r="37" spans="1:8" x14ac:dyDescent="0.25">
      <c r="C37" s="48"/>
      <c r="D37" s="48"/>
      <c r="E37" s="48"/>
      <c r="F37" s="48"/>
      <c r="G37" s="48"/>
      <c r="H37" s="48">
        <f t="shared" si="3"/>
        <v>0</v>
      </c>
    </row>
    <row r="38" spans="1:8" x14ac:dyDescent="0.25">
      <c r="B38" s="49" t="s">
        <v>29</v>
      </c>
      <c r="H38" s="50">
        <f>SUM(H26:H37)</f>
        <v>1.62</v>
      </c>
    </row>
    <row r="40" spans="1:8" ht="17.25" thickBot="1" x14ac:dyDescent="0.3">
      <c r="G40" s="7" t="s">
        <v>30</v>
      </c>
      <c r="H40" s="51">
        <f>I21+H38</f>
        <v>-0.37999999999999989</v>
      </c>
    </row>
    <row r="41" spans="1:8" x14ac:dyDescent="0.25">
      <c r="B41" s="52" t="s">
        <v>36</v>
      </c>
      <c r="C41" s="53">
        <f>I12</f>
        <v>13278</v>
      </c>
      <c r="D41" s="54"/>
    </row>
    <row r="42" spans="1:8" x14ac:dyDescent="0.25">
      <c r="B42" s="55" t="s">
        <v>37</v>
      </c>
      <c r="C42" s="56">
        <f>I19</f>
        <v>13280</v>
      </c>
      <c r="D42" s="57"/>
    </row>
    <row r="43" spans="1:8" x14ac:dyDescent="0.25">
      <c r="B43" s="58" t="s">
        <v>27</v>
      </c>
      <c r="C43" s="59">
        <f>+C41-C42</f>
        <v>-2</v>
      </c>
      <c r="D43" s="57"/>
    </row>
    <row r="44" spans="1:8" x14ac:dyDescent="0.25">
      <c r="B44" s="55"/>
      <c r="C44" s="60"/>
      <c r="D44" s="57"/>
    </row>
    <row r="45" spans="1:8" x14ac:dyDescent="0.25">
      <c r="B45" s="55" t="s">
        <v>31</v>
      </c>
      <c r="C45" s="59">
        <v>-1.94</v>
      </c>
      <c r="D45" s="57"/>
    </row>
    <row r="46" spans="1:8" ht="17.25" thickBot="1" x14ac:dyDescent="0.3">
      <c r="B46" s="61" t="s">
        <v>32</v>
      </c>
      <c r="C46" s="62">
        <f>+C45-C43</f>
        <v>6.0000000000000053E-2</v>
      </c>
      <c r="D46" s="63" t="s">
        <v>33</v>
      </c>
    </row>
  </sheetData>
  <mergeCells count="6">
    <mergeCell ref="G24:H24"/>
    <mergeCell ref="A7:B7"/>
    <mergeCell ref="A14:B14"/>
    <mergeCell ref="A21:B21"/>
    <mergeCell ref="C24:D24"/>
    <mergeCell ref="E24:F24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Barrow</dc:creator>
  <cp:lastModifiedBy>Danielle Barrow</cp:lastModifiedBy>
  <dcterms:created xsi:type="dcterms:W3CDTF">2018-09-05T05:37:51Z</dcterms:created>
  <dcterms:modified xsi:type="dcterms:W3CDTF">2020-08-06T05:14:11Z</dcterms:modified>
</cp:coreProperties>
</file>