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ZA Clients\ZandaSuperannuationFund\2020\SuperAudits\"/>
    </mc:Choice>
  </mc:AlternateContent>
  <xr:revisionPtr revIDLastSave="0" documentId="14_{94B2AEB4-982A-4846-B93A-B65BD541C2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4" i="1"/>
  <c r="H14" i="1" s="1"/>
  <c r="I14" i="1" s="1"/>
  <c r="D19" i="1"/>
  <c r="H19" i="1" s="1"/>
  <c r="I19" i="1" s="1"/>
  <c r="D12" i="1" l="1"/>
  <c r="D15" i="1"/>
  <c r="D10" i="1" l="1"/>
  <c r="D13" i="1" l="1"/>
  <c r="F23" i="1" l="1"/>
  <c r="E23" i="1"/>
  <c r="D20" i="1"/>
  <c r="H20" i="1" s="1"/>
  <c r="I20" i="1" s="1"/>
  <c r="H13" i="1" l="1"/>
  <c r="I13" i="1" s="1"/>
  <c r="D7" i="1"/>
  <c r="H7" i="1" s="1"/>
  <c r="I7" i="1" s="1"/>
  <c r="D8" i="1"/>
  <c r="H8" i="1" s="1"/>
  <c r="I8" i="1" s="1"/>
  <c r="H10" i="1"/>
  <c r="I10" i="1" s="1"/>
  <c r="D11" i="1"/>
  <c r="H11" i="1" s="1"/>
  <c r="I11" i="1" s="1"/>
  <c r="D9" i="1"/>
  <c r="H9" i="1" s="1"/>
  <c r="I9" i="1" s="1"/>
  <c r="D16" i="1"/>
  <c r="H16" i="1" s="1"/>
  <c r="I16" i="1" s="1"/>
  <c r="D17" i="1"/>
  <c r="H17" i="1" s="1"/>
  <c r="I17" i="1" s="1"/>
  <c r="H15" i="1" l="1"/>
  <c r="I15" i="1" s="1"/>
  <c r="H12" i="1"/>
  <c r="I12" i="1" s="1"/>
  <c r="D23" i="1"/>
  <c r="I23" i="1" l="1"/>
  <c r="H23" i="1"/>
</calcChain>
</file>

<file path=xl/sharedStrings.xml><?xml version="1.0" encoding="utf-8"?>
<sst xmlns="http://schemas.openxmlformats.org/spreadsheetml/2006/main" count="66" uniqueCount="31">
  <si>
    <t>Stock</t>
  </si>
  <si>
    <t xml:space="preserve">No of </t>
  </si>
  <si>
    <t>Shares</t>
  </si>
  <si>
    <t>Cost</t>
  </si>
  <si>
    <t>Incr Value</t>
  </si>
  <si>
    <t>B/f</t>
  </si>
  <si>
    <t>Increase</t>
  </si>
  <si>
    <t xml:space="preserve">Unit </t>
  </si>
  <si>
    <t>Price</t>
  </si>
  <si>
    <t xml:space="preserve">Market </t>
  </si>
  <si>
    <t>Value</t>
  </si>
  <si>
    <t>WOW</t>
  </si>
  <si>
    <t xml:space="preserve"> </t>
  </si>
  <si>
    <t xml:space="preserve">ANZ </t>
  </si>
  <si>
    <t>BHP</t>
  </si>
  <si>
    <t>CBA</t>
  </si>
  <si>
    <t>NAB</t>
  </si>
  <si>
    <t>Pipers</t>
  </si>
  <si>
    <t>Suncorp</t>
  </si>
  <si>
    <t>Virgin</t>
  </si>
  <si>
    <t>SCA Prop</t>
  </si>
  <si>
    <t>MV</t>
  </si>
  <si>
    <t>on GL</t>
  </si>
  <si>
    <t>Sold</t>
  </si>
  <si>
    <t>Market Value Calculations - Zanda Super Fund 30-6-2020</t>
  </si>
  <si>
    <t>CTD</t>
  </si>
  <si>
    <t>Virgin Money</t>
  </si>
  <si>
    <t>Aristocrat Leisure</t>
  </si>
  <si>
    <t>Jumbo Interactive</t>
  </si>
  <si>
    <t>Super Retail</t>
  </si>
  <si>
    <t>Kina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</si>
</sst>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2" fontId="0" fillId="0" borderId="0" xfId="0" applyNumberFormat="1"/>
    <xf numFmtId="0" fontId="1" fillId="0" borderId="0" xfId="0" applyFont="1"/>
    <xf numFmtId="0" fontId="4" fillId="0" borderId="0" xfId="0" applyFont="1"/>
    <xf numFmtId="2" fontId="1" fillId="0" borderId="0" xfId="0" applyNumberFormat="1" applyFont="1"/>
    <xf numFmtId="2" fontId="4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workbookViewId="0">
      <selection activeCell="C6" sqref="C6"/>
    </sheetView>
  </sheetViews>
  <sheetFormatPr defaultRowHeight="12.75" x14ac:dyDescent="0.2"/>
  <cols>
    <col min="1" max="1" width="14.85546875" customWidth="1"/>
    <col min="4" max="4" width="12.42578125" customWidth="1"/>
    <col min="5" max="5" width="12.5703125" customWidth="1"/>
    <col min="7" max="7" width="1.5703125" customWidth="1"/>
    <col min="8" max="8" width="14.140625" customWidth="1"/>
    <col min="9" max="9" width="10.7109375" style="11" customWidth="1"/>
  </cols>
  <sheetData>
    <row r="1" spans="1:17" x14ac:dyDescent="0.2">
      <c r="A1" s="2" t="s">
        <v>24</v>
      </c>
      <c r="B1" s="2"/>
      <c r="C1" s="2"/>
      <c r="D1" s="2"/>
      <c r="E1" s="2"/>
      <c r="F1" s="2"/>
    </row>
    <row r="3" spans="1:17" x14ac:dyDescent="0.2">
      <c r="A3" s="1" t="s">
        <v>0</v>
      </c>
      <c r="B3" s="1" t="s">
        <v>1</v>
      </c>
      <c r="C3" s="1" t="s">
        <v>7</v>
      </c>
      <c r="D3" s="1" t="s">
        <v>9</v>
      </c>
      <c r="E3" s="1" t="s">
        <v>3</v>
      </c>
      <c r="F3" s="1" t="s">
        <v>4</v>
      </c>
      <c r="G3" s="1"/>
      <c r="H3" s="1" t="s">
        <v>6</v>
      </c>
      <c r="I3" s="12" t="s">
        <v>21</v>
      </c>
    </row>
    <row r="4" spans="1:17" x14ac:dyDescent="0.2">
      <c r="A4" s="1"/>
      <c r="B4" s="1" t="s">
        <v>2</v>
      </c>
      <c r="C4" s="1" t="s">
        <v>8</v>
      </c>
      <c r="D4" s="4" t="s">
        <v>10</v>
      </c>
      <c r="E4" s="1"/>
      <c r="F4" s="1" t="s">
        <v>5</v>
      </c>
      <c r="G4" s="1"/>
      <c r="H4" s="1"/>
      <c r="I4" s="12" t="s">
        <v>22</v>
      </c>
    </row>
    <row r="6" spans="1:17" x14ac:dyDescent="0.2">
      <c r="A6" t="s">
        <v>27</v>
      </c>
      <c r="B6">
        <v>250</v>
      </c>
      <c r="C6">
        <v>0</v>
      </c>
      <c r="M6" t="s">
        <v>12</v>
      </c>
    </row>
    <row r="7" spans="1:17" x14ac:dyDescent="0.2">
      <c r="A7" t="s">
        <v>13</v>
      </c>
      <c r="B7">
        <v>212</v>
      </c>
      <c r="C7" s="3">
        <v>28.21</v>
      </c>
      <c r="D7" s="3">
        <f>+B7*C7</f>
        <v>5980.52</v>
      </c>
      <c r="E7" s="3">
        <v>5681</v>
      </c>
      <c r="F7" s="3">
        <v>305.88</v>
      </c>
      <c r="H7" s="3">
        <f>+D7-E7-F7</f>
        <v>-6.3599999999995589</v>
      </c>
      <c r="I7" s="13">
        <f>SUM(E7:H7)</f>
        <v>5980.52</v>
      </c>
      <c r="J7" t="s">
        <v>12</v>
      </c>
      <c r="M7" t="s">
        <v>12</v>
      </c>
    </row>
    <row r="8" spans="1:17" x14ac:dyDescent="0.2">
      <c r="A8" t="s">
        <v>14</v>
      </c>
      <c r="B8">
        <v>161</v>
      </c>
      <c r="C8" s="7">
        <v>41.16</v>
      </c>
      <c r="D8" s="3">
        <f t="shared" ref="D8:D18" si="0">+B8*C8</f>
        <v>6626.7599999999993</v>
      </c>
      <c r="E8" s="3">
        <v>6006</v>
      </c>
      <c r="F8" s="3">
        <v>-546.49</v>
      </c>
      <c r="H8" s="3">
        <f t="shared" ref="H8:H17" si="1">+D8-E8-F8</f>
        <v>1167.2499999999993</v>
      </c>
      <c r="I8" s="13">
        <f t="shared" ref="I8:I19" si="2">SUM(E8:H8)</f>
        <v>6626.7599999999993</v>
      </c>
      <c r="J8" t="s">
        <v>12</v>
      </c>
      <c r="M8" t="s">
        <v>12</v>
      </c>
    </row>
    <row r="9" spans="1:17" x14ac:dyDescent="0.2">
      <c r="A9" t="s">
        <v>25</v>
      </c>
      <c r="B9">
        <v>500</v>
      </c>
      <c r="C9" s="7">
        <v>33.229999999999997</v>
      </c>
      <c r="D9" s="3">
        <f t="shared" si="0"/>
        <v>16615</v>
      </c>
      <c r="E9" s="3">
        <v>17908.62</v>
      </c>
      <c r="F9" s="3">
        <v>13450.29</v>
      </c>
      <c r="H9" s="3">
        <f t="shared" si="1"/>
        <v>-14743.91</v>
      </c>
      <c r="I9" s="13">
        <f t="shared" si="2"/>
        <v>16615</v>
      </c>
      <c r="M9" t="s">
        <v>12</v>
      </c>
    </row>
    <row r="10" spans="1:17" x14ac:dyDescent="0.2">
      <c r="A10" t="s">
        <v>15</v>
      </c>
      <c r="B10">
        <v>192</v>
      </c>
      <c r="C10" s="7">
        <v>82.78</v>
      </c>
      <c r="D10" s="3">
        <f t="shared" si="0"/>
        <v>15893.76</v>
      </c>
      <c r="E10" s="3">
        <v>10407.32</v>
      </c>
      <c r="F10" s="3">
        <v>2802.46</v>
      </c>
      <c r="G10" t="s">
        <v>12</v>
      </c>
      <c r="H10" s="3">
        <f t="shared" si="1"/>
        <v>2683.9800000000005</v>
      </c>
      <c r="I10" s="13">
        <f t="shared" si="2"/>
        <v>15893.759999999998</v>
      </c>
      <c r="M10" t="s">
        <v>12</v>
      </c>
    </row>
    <row r="11" spans="1:17" x14ac:dyDescent="0.2">
      <c r="A11" t="s">
        <v>19</v>
      </c>
      <c r="B11">
        <v>0</v>
      </c>
      <c r="C11" s="7">
        <v>0</v>
      </c>
      <c r="D11" s="3">
        <f t="shared" si="0"/>
        <v>0</v>
      </c>
      <c r="E11" s="3">
        <v>0</v>
      </c>
      <c r="F11" s="3">
        <v>0</v>
      </c>
      <c r="H11" s="3">
        <f t="shared" si="1"/>
        <v>0</v>
      </c>
      <c r="I11" s="13">
        <f t="shared" si="2"/>
        <v>0</v>
      </c>
      <c r="J11" t="s">
        <v>23</v>
      </c>
      <c r="M11" t="s">
        <v>12</v>
      </c>
    </row>
    <row r="12" spans="1:17" x14ac:dyDescent="0.2">
      <c r="A12" s="5" t="s">
        <v>28</v>
      </c>
      <c r="B12">
        <v>400</v>
      </c>
      <c r="C12" s="7">
        <v>3.42</v>
      </c>
      <c r="D12" s="3">
        <f t="shared" si="0"/>
        <v>1368</v>
      </c>
      <c r="E12" s="3">
        <v>657.64</v>
      </c>
      <c r="F12" s="3">
        <v>265.68</v>
      </c>
      <c r="H12" s="3">
        <f t="shared" si="1"/>
        <v>444.68</v>
      </c>
      <c r="I12" s="13">
        <f t="shared" si="2"/>
        <v>1368</v>
      </c>
      <c r="M12" t="s">
        <v>12</v>
      </c>
      <c r="O12" t="s">
        <v>12</v>
      </c>
      <c r="Q12" t="s">
        <v>12</v>
      </c>
    </row>
    <row r="13" spans="1:17" x14ac:dyDescent="0.2">
      <c r="A13" t="s">
        <v>30</v>
      </c>
      <c r="B13">
        <v>2000</v>
      </c>
      <c r="C13" s="7">
        <v>26.72</v>
      </c>
      <c r="D13" s="3">
        <f t="shared" si="0"/>
        <v>53440</v>
      </c>
      <c r="E13" s="3">
        <v>20397.05</v>
      </c>
      <c r="F13" s="3">
        <v>1731.95</v>
      </c>
      <c r="H13" s="3">
        <f t="shared" si="1"/>
        <v>31310.999999999996</v>
      </c>
      <c r="I13" s="13">
        <f t="shared" si="2"/>
        <v>53440</v>
      </c>
      <c r="M13" t="s">
        <v>12</v>
      </c>
      <c r="O13" t="s">
        <v>12</v>
      </c>
      <c r="Q13" t="s">
        <v>12</v>
      </c>
    </row>
    <row r="14" spans="1:17" x14ac:dyDescent="0.2">
      <c r="A14" t="s">
        <v>16</v>
      </c>
      <c r="B14">
        <v>1108</v>
      </c>
      <c r="C14" s="7">
        <v>26.72</v>
      </c>
      <c r="D14" s="3">
        <f t="shared" ref="D14" si="3">+B14*C14</f>
        <v>29605.759999999998</v>
      </c>
      <c r="E14" s="3">
        <v>20397.05</v>
      </c>
      <c r="F14" s="3">
        <v>1731.95</v>
      </c>
      <c r="H14" s="3">
        <f t="shared" ref="H14" si="4">+D14-E14-F14</f>
        <v>7476.7599999999993</v>
      </c>
      <c r="I14" s="13">
        <f t="shared" ref="I14" si="5">SUM(E14:H14)</f>
        <v>29605.759999999998</v>
      </c>
      <c r="M14" t="s">
        <v>12</v>
      </c>
      <c r="Q14" t="s">
        <v>12</v>
      </c>
    </row>
    <row r="15" spans="1:17" x14ac:dyDescent="0.2">
      <c r="A15" t="s">
        <v>20</v>
      </c>
      <c r="B15">
        <v>160</v>
      </c>
      <c r="C15" s="7">
        <v>2.39</v>
      </c>
      <c r="D15" s="3">
        <f t="shared" si="0"/>
        <v>382.40000000000003</v>
      </c>
      <c r="E15" s="3">
        <v>230</v>
      </c>
      <c r="F15" s="3">
        <v>168.4</v>
      </c>
      <c r="G15" s="3">
        <v>0</v>
      </c>
      <c r="H15" s="3">
        <f t="shared" si="1"/>
        <v>-15.999999999999972</v>
      </c>
      <c r="I15" s="13">
        <f t="shared" si="2"/>
        <v>382.4</v>
      </c>
      <c r="J15" t="s">
        <v>12</v>
      </c>
      <c r="K15" s="15"/>
      <c r="M15" t="s">
        <v>12</v>
      </c>
      <c r="O15" t="s">
        <v>12</v>
      </c>
      <c r="Q15" t="s">
        <v>12</v>
      </c>
    </row>
    <row r="16" spans="1:17" x14ac:dyDescent="0.2">
      <c r="A16" t="s">
        <v>17</v>
      </c>
      <c r="B16">
        <v>1025</v>
      </c>
      <c r="C16" s="6">
        <v>1.24</v>
      </c>
      <c r="D16" s="3">
        <f t="shared" si="0"/>
        <v>1271</v>
      </c>
      <c r="E16" s="3">
        <v>2890.4</v>
      </c>
      <c r="F16" s="3">
        <v>-840.4</v>
      </c>
      <c r="H16" s="3">
        <f t="shared" si="1"/>
        <v>-779.00000000000011</v>
      </c>
      <c r="I16" s="13">
        <f t="shared" si="2"/>
        <v>1271</v>
      </c>
      <c r="J16" s="14" t="s">
        <v>12</v>
      </c>
    </row>
    <row r="17" spans="1:9" x14ac:dyDescent="0.2">
      <c r="A17" t="s">
        <v>18</v>
      </c>
      <c r="B17">
        <v>3903</v>
      </c>
      <c r="C17" s="7">
        <v>13.47</v>
      </c>
      <c r="D17" s="3">
        <f t="shared" si="0"/>
        <v>52573.41</v>
      </c>
      <c r="E17" s="3">
        <v>47910.879999999997</v>
      </c>
      <c r="F17" s="3">
        <v>7360.44</v>
      </c>
      <c r="H17" s="3">
        <f t="shared" si="1"/>
        <v>-2697.9099999999935</v>
      </c>
      <c r="I17" s="13">
        <f t="shared" si="2"/>
        <v>52573.41</v>
      </c>
    </row>
    <row r="18" spans="1:9" x14ac:dyDescent="0.2">
      <c r="A18" t="s">
        <v>29</v>
      </c>
      <c r="B18">
        <v>1000</v>
      </c>
      <c r="C18" s="7">
        <v>0</v>
      </c>
      <c r="D18" s="3">
        <f t="shared" si="0"/>
        <v>0</v>
      </c>
    </row>
    <row r="19" spans="1:9" x14ac:dyDescent="0.2">
      <c r="A19" t="s">
        <v>11</v>
      </c>
      <c r="B19">
        <v>1059</v>
      </c>
      <c r="C19" s="7">
        <v>33.229999999999997</v>
      </c>
      <c r="D19" s="3">
        <f t="shared" ref="D19" si="6">+B19*C19</f>
        <v>35190.57</v>
      </c>
      <c r="E19" s="3">
        <v>17908.62</v>
      </c>
      <c r="F19" s="3">
        <v>13450.29</v>
      </c>
      <c r="H19" s="3">
        <f t="shared" ref="H19" si="7">+D19-E19-F19</f>
        <v>3831.66</v>
      </c>
      <c r="I19" s="13">
        <f t="shared" ref="I19" si="8">SUM(E19:H19)</f>
        <v>35190.57</v>
      </c>
    </row>
    <row r="20" spans="1:9" x14ac:dyDescent="0.2">
      <c r="A20" s="5" t="s">
        <v>26</v>
      </c>
      <c r="B20">
        <v>2000</v>
      </c>
      <c r="C20" s="7">
        <v>0</v>
      </c>
      <c r="D20" s="3">
        <f t="shared" ref="D20" si="9">+B20*C20</f>
        <v>0</v>
      </c>
      <c r="E20" s="3">
        <v>0</v>
      </c>
      <c r="F20" s="3">
        <v>0</v>
      </c>
      <c r="H20" s="3">
        <f t="shared" ref="H20" si="10">+D20-E20-F20</f>
        <v>0</v>
      </c>
      <c r="I20" s="13">
        <f>SUM(E20:H20)</f>
        <v>0</v>
      </c>
    </row>
    <row r="21" spans="1:9" x14ac:dyDescent="0.2">
      <c r="A21" s="5"/>
      <c r="C21" s="7">
        <v>0</v>
      </c>
      <c r="D21" s="3"/>
      <c r="E21" s="3"/>
      <c r="F21" s="3"/>
      <c r="H21" s="3"/>
      <c r="I21" s="13"/>
    </row>
    <row r="22" spans="1:9" x14ac:dyDescent="0.2">
      <c r="H22" s="3"/>
    </row>
    <row r="23" spans="1:9" x14ac:dyDescent="0.2">
      <c r="D23" s="9">
        <f>SUM(D7:D20)</f>
        <v>218947.18000000002</v>
      </c>
      <c r="E23" s="8">
        <f>SUM(E7:E20)</f>
        <v>150394.57999999999</v>
      </c>
      <c r="F23" s="8">
        <f>SUM(F7:F20)</f>
        <v>39880.449999999997</v>
      </c>
      <c r="H23" s="8">
        <f>SUM(H7:H20)</f>
        <v>28672.15</v>
      </c>
      <c r="I23" s="10">
        <f>SUM(I7:I20)</f>
        <v>218947.18</v>
      </c>
    </row>
    <row r="24" spans="1:9" x14ac:dyDescent="0.2">
      <c r="A24" t="s">
        <v>12</v>
      </c>
      <c r="B24" t="s">
        <v>12</v>
      </c>
      <c r="C24" t="s">
        <v>12</v>
      </c>
    </row>
    <row r="25" spans="1:9" x14ac:dyDescent="0.2">
      <c r="A25" t="s">
        <v>12</v>
      </c>
      <c r="E25" t="s">
        <v>12</v>
      </c>
      <c r="H25" t="s">
        <v>12</v>
      </c>
    </row>
    <row r="26" spans="1:9" x14ac:dyDescent="0.2">
      <c r="A26" t="s">
        <v>12</v>
      </c>
      <c r="B26" t="s">
        <v>12</v>
      </c>
      <c r="E26" t="s">
        <v>12</v>
      </c>
      <c r="F26" t="s">
        <v>12</v>
      </c>
      <c r="H26" t="s">
        <v>12</v>
      </c>
    </row>
    <row r="27" spans="1:9" x14ac:dyDescent="0.2">
      <c r="H27" s="3" t="s">
        <v>12</v>
      </c>
    </row>
    <row r="28" spans="1:9" x14ac:dyDescent="0.2">
      <c r="A28" t="s">
        <v>12</v>
      </c>
      <c r="E28" t="s">
        <v>12</v>
      </c>
    </row>
  </sheetData>
  <phoneticPr fontId="3" type="noConversion"/>
  <pageMargins left="0.75" right="0.75" top="1" bottom="1" header="0.5" footer="0.5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awz</dc:creator>
  <cp:lastModifiedBy>Pro</cp:lastModifiedBy>
  <cp:lastPrinted>2021-06-19T12:09:54Z</cp:lastPrinted>
  <dcterms:created xsi:type="dcterms:W3CDTF">2006-05-10T14:07:33Z</dcterms:created>
  <dcterms:modified xsi:type="dcterms:W3CDTF">2021-06-19T12:10:02Z</dcterms:modified>
</cp:coreProperties>
</file>