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ALJ\JOHN CALLUS MEATS PTY LTD SUPERANNUATION FUND\2021\Workpapers\9. Expenses\General\"/>
    </mc:Choice>
  </mc:AlternateContent>
  <xr:revisionPtr revIDLastSave="0" documentId="13_ncr:1_{4C0177B6-D147-4427-B8B5-B6D6DF35986E}" xr6:coauthVersionLast="46" xr6:coauthVersionMax="47" xr10:uidLastSave="{00000000-0000-0000-0000-000000000000}"/>
  <bookViews>
    <workbookView xWindow="28680" yWindow="-135" windowWidth="29040" windowHeight="15840" xr2:uid="{FD0EE15A-B900-4A6B-AE1F-843C7A1329DB}"/>
  </bookViews>
  <sheets>
    <sheet name="2021" sheetId="2" r:id="rId1"/>
    <sheet name="2020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2" l="1"/>
  <c r="F12" i="2"/>
  <c r="F13" i="2" s="1"/>
  <c r="F12" i="1"/>
  <c r="F21" i="2" l="1"/>
  <c r="F22" i="2" s="1"/>
  <c r="F20" i="1"/>
  <c r="F21" i="1" s="1"/>
  <c r="F22" i="1" s="1"/>
  <c r="F13" i="1"/>
</calcChain>
</file>

<file path=xl/sharedStrings.xml><?xml version="1.0" encoding="utf-8"?>
<sst xmlns="http://schemas.openxmlformats.org/spreadsheetml/2006/main" count="53" uniqueCount="28">
  <si>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</si>
  <si>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</si>
  <si>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</si>
  <si>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</si>
  <si>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</si>
  <si>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</si>
  <si>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</si>
  <si>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</si>
  <si>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</si>
  <si>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</si>
  <si>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</si>
  <si>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EXPENSES</t>
  </si>
  <si>
    <t>Investment Expenses</t>
  </si>
  <si>
    <t>Adviser Fees</t>
  </si>
  <si>
    <t>Adviser Fees per BT fee summary report</t>
  </si>
  <si>
    <t>Less: RITC</t>
  </si>
  <si>
    <t>Adviser fees per accounts</t>
  </si>
  <si>
    <t>Account keeping fees per BT fee summary report</t>
  </si>
  <si>
    <t>Licensee advice fees per BT fee summary report</t>
  </si>
  <si>
    <t>Investment expenses per accounts</t>
  </si>
  <si>
    <t>Expense recovery fee per BT fee summary report</t>
  </si>
  <si>
    <t>John Callus Meats Pty Ltd Superannuation Fund</t>
  </si>
  <si>
    <t>CM</t>
  </si>
  <si>
    <t>[$12,019.22 / 11 x 75%]</t>
  </si>
  <si>
    <t>[$3,159.14 / 11 x 75%]</t>
  </si>
  <si>
    <t>[$12,572.56 / 11 x 75%]</t>
  </si>
  <si>
    <t>[$2,046.67 / 11 x 75%]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</si>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</sst>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4" fontId="0" fillId="0" borderId="6" xfId="1" applyFont="1" applyBorder="1"/>
    <xf numFmtId="0" fontId="8" fillId="0" borderId="0" xfId="0" applyFont="1"/>
    <xf numFmtId="0" fontId="8" fillId="0" borderId="0" xfId="0" applyFont="1" applyBorder="1"/>
    <xf numFmtId="44" fontId="0" fillId="0" borderId="4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33BFE-30E6-45CE-B5E5-CE3AFDB00F74}">
  <dimension ref="A1:J22"/>
  <sheetViews>
    <sheetView tabSelected="1" workbookViewId="0">
      <selection activeCell="I4" sqref="I4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22</v>
      </c>
      <c r="I3" s="16">
        <v>44400</v>
      </c>
    </row>
    <row r="4" spans="1:10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 t="s">
        <v>27</v>
      </c>
      <c r="I4" s="16">
        <v>44487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30900</v>
      </c>
      <c r="B10" s="30"/>
      <c r="C10" s="29" t="s">
        <v>13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14</v>
      </c>
      <c r="D11" s="26"/>
      <c r="E11" s="26"/>
      <c r="F11" s="27">
        <v>12572.56</v>
      </c>
      <c r="G11" s="26"/>
      <c r="H11" s="26"/>
      <c r="I11" s="26"/>
    </row>
    <row r="12" spans="1:10" x14ac:dyDescent="0.25">
      <c r="A12" s="26"/>
      <c r="B12" s="26"/>
      <c r="C12" s="26" t="s">
        <v>15</v>
      </c>
      <c r="D12" s="26" t="s">
        <v>25</v>
      </c>
      <c r="E12" s="26"/>
      <c r="F12" s="27">
        <f>+F11/11*0.75</f>
        <v>857.22</v>
      </c>
      <c r="G12" s="26"/>
      <c r="H12" s="26"/>
      <c r="I12" s="26"/>
    </row>
    <row r="13" spans="1:10" x14ac:dyDescent="0.25">
      <c r="A13" s="26"/>
      <c r="B13" s="26"/>
      <c r="C13" s="21" t="s">
        <v>16</v>
      </c>
      <c r="D13" s="26"/>
      <c r="E13" s="26"/>
      <c r="F13" s="31">
        <f>+F11-F12</f>
        <v>11715.34</v>
      </c>
      <c r="G13" s="26"/>
      <c r="H13" s="26"/>
      <c r="I13" s="26"/>
    </row>
    <row r="14" spans="1:10" x14ac:dyDescent="0.25">
      <c r="A14" s="26"/>
      <c r="B14" s="26"/>
      <c r="C14" s="26"/>
      <c r="D14" s="26"/>
      <c r="E14" s="26"/>
      <c r="F14" s="27"/>
      <c r="G14" s="26"/>
      <c r="H14" s="26"/>
      <c r="I14" s="26"/>
    </row>
    <row r="16" spans="1:10" x14ac:dyDescent="0.25">
      <c r="A16" s="29">
        <v>37500</v>
      </c>
      <c r="B16" s="29"/>
      <c r="C16" s="30" t="s">
        <v>12</v>
      </c>
    </row>
    <row r="17" spans="3:6" x14ac:dyDescent="0.25">
      <c r="C17" t="s">
        <v>17</v>
      </c>
      <c r="F17" s="13">
        <v>2043</v>
      </c>
    </row>
    <row r="18" spans="3:6" x14ac:dyDescent="0.25">
      <c r="C18" t="s">
        <v>18</v>
      </c>
    </row>
    <row r="19" spans="3:6" x14ac:dyDescent="0.25">
      <c r="C19" t="s">
        <v>20</v>
      </c>
      <c r="F19" s="28">
        <v>3.67</v>
      </c>
    </row>
    <row r="20" spans="3:6" x14ac:dyDescent="0.25">
      <c r="F20" s="13">
        <f>SUM(F17:F19)</f>
        <v>2046.67</v>
      </c>
    </row>
    <row r="21" spans="3:6" x14ac:dyDescent="0.25">
      <c r="C21" s="26" t="s">
        <v>15</v>
      </c>
      <c r="D21" t="s">
        <v>26</v>
      </c>
      <c r="F21" s="27">
        <f>+F20/11*0.75</f>
        <v>139.54568181818183</v>
      </c>
    </row>
    <row r="22" spans="3:6" x14ac:dyDescent="0.25">
      <c r="C22" s="21" t="s">
        <v>19</v>
      </c>
      <c r="F22" s="31">
        <f>+F20-F21</f>
        <v>1907.1243181818181</v>
      </c>
    </row>
  </sheetData>
  <mergeCells count="2">
    <mergeCell ref="B7:E7"/>
    <mergeCell ref="G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2"/>
  <sheetViews>
    <sheetView workbookViewId="0">
      <selection sqref="A1:XFD104857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21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11</v>
      </c>
      <c r="C3" s="12"/>
      <c r="G3" s="14" t="s">
        <v>4</v>
      </c>
      <c r="H3" s="15" t="s">
        <v>22</v>
      </c>
      <c r="I3" s="16">
        <v>44091</v>
      </c>
    </row>
    <row r="4" spans="1:10" ht="18" x14ac:dyDescent="0.25">
      <c r="A4" s="17" t="s">
        <v>5</v>
      </c>
      <c r="C4" s="18">
        <v>44012</v>
      </c>
      <c r="D4" s="11"/>
      <c r="E4" s="11"/>
      <c r="F4" s="19"/>
      <c r="G4" s="14" t="s">
        <v>6</v>
      </c>
      <c r="H4" s="15"/>
      <c r="I4" s="16"/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7</v>
      </c>
      <c r="B7" s="32" t="s">
        <v>8</v>
      </c>
      <c r="C7" s="33"/>
      <c r="D7" s="33"/>
      <c r="E7" s="34"/>
      <c r="F7" s="24" t="s">
        <v>9</v>
      </c>
      <c r="G7" s="32" t="s">
        <v>10</v>
      </c>
      <c r="H7" s="35"/>
      <c r="I7" s="36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30">
        <v>30900</v>
      </c>
      <c r="B10" s="30"/>
      <c r="C10" s="29" t="s">
        <v>13</v>
      </c>
      <c r="D10" s="26"/>
      <c r="E10" s="26"/>
      <c r="F10" s="27"/>
      <c r="G10" s="26"/>
      <c r="H10" s="26"/>
      <c r="I10" s="26"/>
    </row>
    <row r="11" spans="1:10" x14ac:dyDescent="0.25">
      <c r="A11" s="26"/>
      <c r="B11" s="26"/>
      <c r="C11" s="26" t="s">
        <v>14</v>
      </c>
      <c r="D11" s="26"/>
      <c r="E11" s="26"/>
      <c r="F11" s="27">
        <v>12019.22</v>
      </c>
      <c r="G11" s="26"/>
      <c r="H11" s="26"/>
      <c r="I11" s="26"/>
    </row>
    <row r="12" spans="1:10" x14ac:dyDescent="0.25">
      <c r="A12" s="26"/>
      <c r="B12" s="26"/>
      <c r="C12" s="26" t="s">
        <v>15</v>
      </c>
      <c r="D12" s="26" t="s">
        <v>23</v>
      </c>
      <c r="E12" s="26"/>
      <c r="F12" s="27">
        <f>+F11/11*0.75</f>
        <v>819.49227272727262</v>
      </c>
      <c r="G12" s="26"/>
      <c r="H12" s="26"/>
      <c r="I12" s="26"/>
    </row>
    <row r="13" spans="1:10" x14ac:dyDescent="0.25">
      <c r="A13" s="26"/>
      <c r="B13" s="26"/>
      <c r="C13" s="21" t="s">
        <v>16</v>
      </c>
      <c r="D13" s="26"/>
      <c r="E13" s="26"/>
      <c r="F13" s="31">
        <f>+F11-F12</f>
        <v>11199.727727272726</v>
      </c>
      <c r="G13" s="26"/>
      <c r="H13" s="26"/>
      <c r="I13" s="26"/>
    </row>
    <row r="14" spans="1:10" x14ac:dyDescent="0.25">
      <c r="A14" s="26"/>
      <c r="B14" s="26"/>
      <c r="C14" s="26"/>
      <c r="D14" s="26"/>
      <c r="E14" s="26"/>
      <c r="F14" s="27"/>
      <c r="G14" s="26"/>
      <c r="H14" s="26"/>
      <c r="I14" s="26"/>
    </row>
    <row r="16" spans="1:10" x14ac:dyDescent="0.25">
      <c r="A16" s="29">
        <v>37500</v>
      </c>
      <c r="B16" s="29"/>
      <c r="C16" s="30" t="s">
        <v>12</v>
      </c>
    </row>
    <row r="17" spans="3:6" x14ac:dyDescent="0.25">
      <c r="C17" t="s">
        <v>17</v>
      </c>
      <c r="F17" s="13">
        <v>1951.62</v>
      </c>
    </row>
    <row r="18" spans="3:6" x14ac:dyDescent="0.25">
      <c r="C18" t="s">
        <v>18</v>
      </c>
      <c r="F18" s="13">
        <v>1173.48</v>
      </c>
    </row>
    <row r="19" spans="3:6" x14ac:dyDescent="0.25">
      <c r="C19" t="s">
        <v>20</v>
      </c>
      <c r="F19" s="28">
        <v>34.04</v>
      </c>
    </row>
    <row r="20" spans="3:6" x14ac:dyDescent="0.25">
      <c r="F20" s="13">
        <f>SUM(F17:F19)</f>
        <v>3159.14</v>
      </c>
    </row>
    <row r="21" spans="3:6" x14ac:dyDescent="0.25">
      <c r="C21" s="26" t="s">
        <v>15</v>
      </c>
      <c r="D21" t="s">
        <v>24</v>
      </c>
      <c r="F21" s="27">
        <f>+F20/11*0.75</f>
        <v>215.39590909090907</v>
      </c>
    </row>
    <row r="22" spans="3:6" x14ac:dyDescent="0.25">
      <c r="C22" s="21" t="s">
        <v>19</v>
      </c>
      <c r="F22" s="31">
        <f>+F20-F21</f>
        <v>2943.744090909091</v>
      </c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2021-10-18T02:25:13Z</dcterms:modified>
</cp:coreProperties>
</file>