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kingh\Desktop\Audit\P&amp;M Betham Super Fund\2020\"/>
    </mc:Choice>
  </mc:AlternateContent>
  <xr:revisionPtr revIDLastSave="0" documentId="13_ncr:1_{062947C9-5EF5-4EBE-B7CA-188B38685F90}" xr6:coauthVersionLast="45" xr6:coauthVersionMax="45" xr10:uidLastSave="{00000000-0000-0000-0000-000000000000}"/>
  <bookViews>
    <workbookView xWindow="-98" yWindow="-98" windowWidth="20715" windowHeight="13276" activeTab="1" xr2:uid="{00000000-000D-0000-FFFF-FFFF00000000}"/>
  </bookViews>
  <sheets>
    <sheet name="2018 and Prior" sheetId="1" r:id="rId1"/>
    <sheet name="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F3" i="2" l="1"/>
  <c r="F4" i="2" l="1"/>
  <c r="E10" i="1"/>
  <c r="G10" i="1" s="1"/>
  <c r="E8" i="1" l="1"/>
  <c r="G8" i="1" s="1"/>
  <c r="E6" i="1"/>
  <c r="G6" i="1" s="1"/>
  <c r="E4" i="1"/>
  <c r="G4" i="1" s="1"/>
  <c r="F5" i="2"/>
  <c r="F6" i="2" l="1"/>
  <c r="F7" i="2" s="1"/>
  <c r="F8" i="2" l="1"/>
  <c r="F9" i="2" l="1"/>
  <c r="F10" i="2" l="1"/>
  <c r="F11" i="2" l="1"/>
  <c r="F12" i="2" l="1"/>
  <c r="F13" i="2" l="1"/>
  <c r="F14" i="2" s="1"/>
  <c r="C17" i="2" l="1"/>
</calcChain>
</file>

<file path=xl/sharedStrings.xml><?xml version="1.0" encoding="utf-8"?>
<sst xmlns="http://schemas.openxmlformats.org/spreadsheetml/2006/main" count="27" uniqueCount="13">
  <si>
    <t>Opening Balance</t>
  </si>
  <si>
    <t>Closing Balance</t>
  </si>
  <si>
    <t>Op + Cl /2</t>
  </si>
  <si>
    <t>Interest Rate</t>
  </si>
  <si>
    <t>Interest</t>
  </si>
  <si>
    <t>P&amp;M Betham Super Fund Interest Calculation for In-house Loan</t>
  </si>
  <si>
    <t>Peter Pension Repayment</t>
  </si>
  <si>
    <t>Dr</t>
  </si>
  <si>
    <t>Cash Repayment</t>
  </si>
  <si>
    <t>days</t>
  </si>
  <si>
    <t>Cash Withdrawal</t>
  </si>
  <si>
    <t>Total Interest for the year</t>
  </si>
  <si>
    <t>Malae Penision Repayment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</si>
</sst>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0" fontId="0" fillId="0" borderId="0" xfId="2" applyNumberFormat="1" applyFont="1"/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activeCell="F10" sqref="F10"/>
    </sheetView>
  </sheetViews>
  <sheetFormatPr defaultRowHeight="14.25" x14ac:dyDescent="0.45"/>
  <cols>
    <col min="3" max="5" width="16.59765625" style="6" customWidth="1"/>
    <col min="6" max="6" width="16.59765625" style="1" customWidth="1"/>
    <col min="7" max="7" width="16.59765625" style="4" customWidth="1"/>
  </cols>
  <sheetData>
    <row r="1" spans="1:7" x14ac:dyDescent="0.45">
      <c r="A1" s="10" t="s">
        <v>5</v>
      </c>
      <c r="B1" s="10"/>
      <c r="C1" s="10"/>
      <c r="D1" s="10"/>
      <c r="E1" s="10"/>
      <c r="F1" s="10"/>
      <c r="G1" s="10"/>
    </row>
    <row r="3" spans="1:7" s="2" customFormat="1" x14ac:dyDescent="0.45">
      <c r="C3" s="7" t="s">
        <v>0</v>
      </c>
      <c r="D3" s="7" t="s">
        <v>1</v>
      </c>
      <c r="E3" s="7" t="s">
        <v>2</v>
      </c>
      <c r="F3" s="3" t="s">
        <v>3</v>
      </c>
      <c r="G3" s="5" t="s">
        <v>4</v>
      </c>
    </row>
    <row r="4" spans="1:7" x14ac:dyDescent="0.45">
      <c r="A4">
        <v>2015</v>
      </c>
      <c r="C4" s="6">
        <v>4588</v>
      </c>
      <c r="D4" s="6">
        <v>23150</v>
      </c>
      <c r="E4" s="6">
        <f>(C4+D4)/2</f>
        <v>13869</v>
      </c>
      <c r="F4" s="1">
        <v>8.9499999999999996E-2</v>
      </c>
      <c r="G4" s="4">
        <f>E4*F4</f>
        <v>1241.2755</v>
      </c>
    </row>
    <row r="6" spans="1:7" x14ac:dyDescent="0.45">
      <c r="A6">
        <v>2016</v>
      </c>
      <c r="C6" s="6">
        <v>24391</v>
      </c>
      <c r="D6" s="6">
        <v>29431</v>
      </c>
      <c r="E6" s="6">
        <f>(C6+D6)/2</f>
        <v>26911</v>
      </c>
      <c r="F6" s="1">
        <v>8.9499999999999996E-2</v>
      </c>
      <c r="G6" s="4">
        <f>E6*F6</f>
        <v>2408.5344999999998</v>
      </c>
    </row>
    <row r="8" spans="1:7" x14ac:dyDescent="0.45">
      <c r="A8">
        <v>2017</v>
      </c>
      <c r="C8" s="6">
        <v>31871</v>
      </c>
      <c r="D8" s="6">
        <v>38259</v>
      </c>
      <c r="E8" s="6">
        <f>(C8+D8)/2</f>
        <v>35065</v>
      </c>
      <c r="F8" s="1">
        <v>8.9499999999999996E-2</v>
      </c>
      <c r="G8" s="4">
        <f>E8*F8</f>
        <v>3138.3174999999997</v>
      </c>
    </row>
    <row r="10" spans="1:7" x14ac:dyDescent="0.45">
      <c r="A10">
        <v>2018</v>
      </c>
      <c r="C10" s="6">
        <v>41398</v>
      </c>
      <c r="D10" s="6">
        <v>40382</v>
      </c>
      <c r="E10" s="6">
        <f>(C10+D10)/2</f>
        <v>40890</v>
      </c>
      <c r="F10" s="1">
        <v>8.9499999999999996E-2</v>
      </c>
      <c r="G10" s="4">
        <f>E10*F10</f>
        <v>3659.6549999999997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tabSelected="1" workbookViewId="0">
      <selection activeCell="F18" sqref="F18"/>
    </sheetView>
  </sheetViews>
  <sheetFormatPr defaultRowHeight="14.25" x14ac:dyDescent="0.45"/>
  <cols>
    <col min="1" max="1" width="10.46484375" bestFit="1" customWidth="1"/>
    <col min="2" max="2" width="22.33203125" bestFit="1" customWidth="1"/>
    <col min="3" max="3" width="9.06640625" style="4" bestFit="1" customWidth="1"/>
    <col min="4" max="4" width="10.06640625" style="4" bestFit="1" customWidth="1"/>
    <col min="5" max="5" width="8.73046875" style="4"/>
    <col min="6" max="6" width="10.06640625" style="4" bestFit="1" customWidth="1"/>
  </cols>
  <sheetData>
    <row r="2" spans="1:10" x14ac:dyDescent="0.45">
      <c r="A2" s="8">
        <v>43647</v>
      </c>
      <c r="B2" t="s">
        <v>0</v>
      </c>
      <c r="F2" s="4">
        <v>9735</v>
      </c>
      <c r="G2" t="s">
        <v>7</v>
      </c>
    </row>
    <row r="3" spans="1:10" x14ac:dyDescent="0.45">
      <c r="A3" s="8">
        <v>43647</v>
      </c>
      <c r="B3" t="s">
        <v>6</v>
      </c>
      <c r="D3" s="4">
        <v>545</v>
      </c>
      <c r="F3" s="4">
        <f>F2+C3-D3</f>
        <v>9190</v>
      </c>
    </row>
    <row r="4" spans="1:10" x14ac:dyDescent="0.45">
      <c r="A4" s="8">
        <v>43903</v>
      </c>
      <c r="B4" t="s">
        <v>12</v>
      </c>
      <c r="D4" s="4">
        <v>9769.1299999999992</v>
      </c>
      <c r="F4" s="4">
        <f t="shared" ref="F4:F14" si="0">F3+C4-D4</f>
        <v>-579.1299999999992</v>
      </c>
    </row>
    <row r="5" spans="1:10" x14ac:dyDescent="0.45">
      <c r="A5" s="8">
        <v>43903</v>
      </c>
      <c r="B5" t="s">
        <v>4</v>
      </c>
      <c r="C5" s="4">
        <f>(F3*H5)*(I5/365)</f>
        <v>579.13365753424659</v>
      </c>
      <c r="F5" s="4">
        <f t="shared" si="0"/>
        <v>3.6575342473952333E-3</v>
      </c>
      <c r="H5" s="9">
        <v>8.9499999999999996E-2</v>
      </c>
      <c r="I5">
        <v>257</v>
      </c>
      <c r="J5" t="s">
        <v>9</v>
      </c>
    </row>
    <row r="6" spans="1:10" x14ac:dyDescent="0.45">
      <c r="A6" s="8">
        <v>43325</v>
      </c>
      <c r="B6" t="s">
        <v>10</v>
      </c>
      <c r="F6" s="4">
        <f t="shared" si="0"/>
        <v>3.6575342473952333E-3</v>
      </c>
    </row>
    <row r="7" spans="1:10" x14ac:dyDescent="0.45">
      <c r="A7" s="8">
        <v>43325</v>
      </c>
      <c r="B7" t="s">
        <v>4</v>
      </c>
      <c r="F7" s="4">
        <f t="shared" si="0"/>
        <v>3.6575342473952333E-3</v>
      </c>
      <c r="H7" s="9">
        <v>8.9499999999999996E-2</v>
      </c>
      <c r="I7">
        <v>3</v>
      </c>
      <c r="J7" t="s">
        <v>9</v>
      </c>
    </row>
    <row r="8" spans="1:10" x14ac:dyDescent="0.45">
      <c r="A8" s="8">
        <v>43328</v>
      </c>
      <c r="B8" t="s">
        <v>8</v>
      </c>
      <c r="F8" s="4">
        <f t="shared" si="0"/>
        <v>3.6575342473952333E-3</v>
      </c>
    </row>
    <row r="9" spans="1:10" x14ac:dyDescent="0.45">
      <c r="A9" s="8">
        <v>43328</v>
      </c>
      <c r="B9" t="s">
        <v>4</v>
      </c>
      <c r="F9" s="4">
        <f t="shared" si="0"/>
        <v>3.6575342473952333E-3</v>
      </c>
      <c r="H9" s="9">
        <v>8.9499999999999996E-2</v>
      </c>
      <c r="I9">
        <v>3</v>
      </c>
      <c r="J9" t="s">
        <v>9</v>
      </c>
    </row>
    <row r="10" spans="1:10" x14ac:dyDescent="0.45">
      <c r="A10" s="8">
        <v>43332</v>
      </c>
      <c r="B10" t="s">
        <v>8</v>
      </c>
      <c r="F10" s="4">
        <f t="shared" si="0"/>
        <v>3.6575342473952333E-3</v>
      </c>
    </row>
    <row r="11" spans="1:10" x14ac:dyDescent="0.45">
      <c r="A11" s="8">
        <v>43332</v>
      </c>
      <c r="B11" t="s">
        <v>4</v>
      </c>
      <c r="F11" s="4">
        <f t="shared" si="0"/>
        <v>3.6575342473952333E-3</v>
      </c>
      <c r="H11" s="9">
        <v>8.9499999999999996E-2</v>
      </c>
      <c r="I11">
        <v>4</v>
      </c>
      <c r="J11" t="s">
        <v>9</v>
      </c>
    </row>
    <row r="12" spans="1:10" x14ac:dyDescent="0.45">
      <c r="A12" s="8">
        <v>43613</v>
      </c>
      <c r="B12" t="s">
        <v>8</v>
      </c>
      <c r="F12" s="4">
        <f t="shared" si="0"/>
        <v>3.6575342473952333E-3</v>
      </c>
    </row>
    <row r="13" spans="1:10" x14ac:dyDescent="0.45">
      <c r="A13" s="8">
        <v>43613</v>
      </c>
      <c r="B13" t="s">
        <v>4</v>
      </c>
      <c r="F13" s="4">
        <f t="shared" si="0"/>
        <v>3.6575342473952333E-3</v>
      </c>
      <c r="H13" s="9">
        <v>8.9499999999999996E-2</v>
      </c>
      <c r="I13">
        <v>291</v>
      </c>
      <c r="J13" t="s">
        <v>9</v>
      </c>
    </row>
    <row r="14" spans="1:10" x14ac:dyDescent="0.45">
      <c r="A14" s="8">
        <v>43646</v>
      </c>
      <c r="B14" t="s">
        <v>4</v>
      </c>
      <c r="F14" s="4">
        <f t="shared" si="0"/>
        <v>3.6575342473952333E-3</v>
      </c>
      <c r="H14" s="9">
        <v>8.9499999999999996E-2</v>
      </c>
      <c r="I14">
        <v>33</v>
      </c>
      <c r="J14" t="s">
        <v>9</v>
      </c>
    </row>
    <row r="17" spans="2:9" x14ac:dyDescent="0.45">
      <c r="B17" t="s">
        <v>11</v>
      </c>
      <c r="C17" s="4">
        <f>C5+C7+C9+C11+C13+C14</f>
        <v>579.13365753424659</v>
      </c>
    </row>
    <row r="20" spans="2:9" x14ac:dyDescent="0.45">
      <c r="I20">
        <v>9972.26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and Prior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Hotdog</dc:creator>
  <cp:lastModifiedBy>King Hotdog</cp:lastModifiedBy>
  <dcterms:created xsi:type="dcterms:W3CDTF">2018-07-06T15:13:27Z</dcterms:created>
  <dcterms:modified xsi:type="dcterms:W3CDTF">2020-06-26T15:46:50Z</dcterms:modified>
</cp:coreProperties>
</file>