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rtualserver\dgzfiles\ClientFiles\DUNNR-Raymond Dunn\2023\Workpapers\"/>
    </mc:Choice>
  </mc:AlternateContent>
  <xr:revisionPtr revIDLastSave="0" documentId="13_ncr:1_{1A893FBC-5860-45D6-916D-A4BE774AE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IEW" sheetId="1" r:id="rId1"/>
    <sheet name="Query Sheet" sheetId="2" r:id="rId2"/>
    <sheet name="Min Pensions" sheetId="3" r:id="rId3"/>
    <sheet name="JNLS" sheetId="4" r:id="rId4"/>
    <sheet name="Debtors" sheetId="5" r:id="rId5"/>
  </sheets>
  <externalReferences>
    <externalReference r:id="rId6"/>
    <externalReference r:id="rId7"/>
  </externalReferences>
  <definedNames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E21" i="3" l="1"/>
  <c r="B21" i="3"/>
  <c r="H18" i="4" l="1"/>
  <c r="C10" i="5" l="1"/>
  <c r="B7" i="5"/>
  <c r="B6" i="5"/>
  <c r="B13" i="5" l="1"/>
  <c r="C13" i="5" l="1"/>
  <c r="D3" i="1" l="1"/>
  <c r="H23" i="4" l="1"/>
  <c r="G23" i="4"/>
  <c r="H4" i="4"/>
  <c r="C3" i="4"/>
  <c r="B26" i="3"/>
  <c r="E19" i="3"/>
  <c r="B19" i="3"/>
  <c r="F23" i="4" l="1"/>
</calcChain>
</file>

<file path=xl/sharedStrings.xml><?xml version="1.0" encoding="utf-8"?>
<sst xmlns="http://schemas.openxmlformats.org/spreadsheetml/2006/main" count="93" uniqueCount="70">
  <si>
    <t>DGZ Query Sheet</t>
  </si>
  <si>
    <t>Client name</t>
  </si>
  <si>
    <t>RG DUNN SUPERANNUATION FUND</t>
  </si>
  <si>
    <t>Prepared by</t>
  </si>
  <si>
    <t>HEIDI</t>
  </si>
  <si>
    <t>Client code</t>
  </si>
  <si>
    <t>Date prepared</t>
  </si>
  <si>
    <t>Year ended</t>
  </si>
  <si>
    <t>Reviewed by</t>
  </si>
  <si>
    <t>#</t>
  </si>
  <si>
    <t>Query</t>
  </si>
  <si>
    <t>Answer</t>
  </si>
  <si>
    <t>R G DUNN SUPERANNUATION FUND</t>
  </si>
  <si>
    <t>REQUIRED PENSION PAYMENTS</t>
  </si>
  <si>
    <t>R Dunn</t>
  </si>
  <si>
    <t>V Latham</t>
  </si>
  <si>
    <t>DOB:</t>
  </si>
  <si>
    <t>Required %</t>
  </si>
  <si>
    <t>Account 507</t>
  </si>
  <si>
    <t>Account 509</t>
  </si>
  <si>
    <t>Minimum Pension Required</t>
  </si>
  <si>
    <t>TOTAL REQUIRED</t>
  </si>
  <si>
    <t>DGZ BAS Workpapers</t>
  </si>
  <si>
    <t>R G Dunn Superannuation Fund</t>
  </si>
  <si>
    <t>Heidi</t>
  </si>
  <si>
    <t>Date</t>
  </si>
  <si>
    <t>Ref</t>
  </si>
  <si>
    <t>Details</t>
  </si>
  <si>
    <t>COA Code</t>
  </si>
  <si>
    <t>Debit</t>
  </si>
  <si>
    <t>Credit</t>
  </si>
  <si>
    <t>DGZ Review Sheet</t>
  </si>
  <si>
    <t>SUNDRY DEBTORS</t>
  </si>
  <si>
    <t>BENLEE 5</t>
  </si>
  <si>
    <t>BENLEE 12</t>
  </si>
  <si>
    <t>SUNDRY CREDITORS</t>
  </si>
  <si>
    <t>FIIG</t>
  </si>
  <si>
    <t>880 00</t>
  </si>
  <si>
    <t>GEMI FUND</t>
  </si>
  <si>
    <t>30/06/2022</t>
  </si>
  <si>
    <t>16/11/2022</t>
  </si>
  <si>
    <t>2022 Creditor</t>
  </si>
  <si>
    <t>FIIG June expense</t>
  </si>
  <si>
    <t>Market movement</t>
  </si>
  <si>
    <t>GEMI MORTGAGE</t>
  </si>
  <si>
    <t>Gemi Fund</t>
  </si>
  <si>
    <t>Gemi First Mortgage fund</t>
  </si>
  <si>
    <t>Other debtors</t>
  </si>
  <si>
    <t>(Correct debtors)</t>
  </si>
  <si>
    <t>(FIIG transactions)</t>
  </si>
  <si>
    <t>FOR THE YEAR ENDED 30 JUNE 2023</t>
  </si>
  <si>
    <t>Age at 01/07/23</t>
  </si>
  <si>
    <t>x 5%</t>
  </si>
  <si>
    <t>x 7%</t>
  </si>
  <si>
    <t>30/06/2023</t>
  </si>
  <si>
    <t>Miranda</t>
  </si>
  <si>
    <t>Workpaper for pensions paid?</t>
  </si>
  <si>
    <t>Bank Statement missing for $14.96 at 30 June 2023</t>
  </si>
  <si>
    <t>Couldn’t see where you got the Elston debtor amount of $14056.83</t>
  </si>
  <si>
    <t>Any workpaper for the Gemi Funds debtors or just balanced to tax statement this year?</t>
  </si>
  <si>
    <t>Period end date for the Gemi Fund holding unit is 3 October 2023</t>
  </si>
  <si>
    <t>probably not much you can do about that…..</t>
  </si>
  <si>
    <t>Vicki over her TBC? Or is it mainly earnings that have pushed her over….</t>
  </si>
  <si>
    <t>Just earning pushed her over 1.6mil but TBC</t>
  </si>
  <si>
    <t>is $1.7 million for 2023 year</t>
  </si>
  <si>
    <t>Yeah its all I received</t>
  </si>
  <si>
    <t xml:space="preserve">Reveiwed to what is received in July. </t>
  </si>
  <si>
    <t>It’s the balancing amount.  No debtor info available</t>
  </si>
  <si>
    <t>No</t>
  </si>
  <si>
    <t xml:space="preserve">Requesting upon completion.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</si>
</sst>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#,##0."/>
    <numFmt numFmtId="166" formatCode="_(* #,##0.00_);_(* \(#,##0.00\);_(* &quot;-&quot;??_);_(@_)"/>
    <numFmt numFmtId="167" formatCode="#.00"/>
    <numFmt numFmtId="168" formatCode="_(* #,##0.00_);[Red]\(#,##0.00\);_(* &quot;-&quot;_);_(@_)\-"/>
    <numFmt numFmtId="169" formatCode="&quot;$&quot;#."/>
    <numFmt numFmtId="170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Times New Roman"/>
      <family val="1"/>
    </font>
    <font>
      <b/>
      <sz val="16"/>
      <name val="Arial"/>
      <family val="2"/>
    </font>
    <font>
      <sz val="11.5"/>
      <name val="Arial"/>
      <family val="2"/>
    </font>
    <font>
      <b/>
      <sz val="11.5"/>
      <color rgb="FFFF0000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10"/>
      <name val="Arial MT"/>
    </font>
    <font>
      <b/>
      <sz val="24"/>
      <color rgb="FFFF0000"/>
      <name val="Arial"/>
      <family val="2"/>
    </font>
    <font>
      <sz val="24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Wingdings 2"/>
      <family val="1"/>
      <charset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Wingdings"/>
      <charset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i/>
      <sz val="1"/>
      <color indexed="8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125">
        <fgColor indexed="22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39" fontId="2" fillId="0" borderId="0"/>
    <xf numFmtId="39" fontId="8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165" fontId="21" fillId="0" borderId="21">
      <protection locked="0"/>
    </xf>
    <xf numFmtId="165" fontId="21" fillId="0" borderId="21">
      <alignment horizontal="right"/>
      <protection locked="0"/>
    </xf>
    <xf numFmtId="166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5" fontId="22" fillId="0" borderId="0">
      <protection locked="0"/>
    </xf>
    <xf numFmtId="17" fontId="21" fillId="0" borderId="0">
      <alignment horizontal="right"/>
      <protection locked="0"/>
    </xf>
    <xf numFmtId="17" fontId="13" fillId="0" borderId="0"/>
    <xf numFmtId="167" fontId="22" fillId="0" borderId="0">
      <protection locked="0"/>
    </xf>
    <xf numFmtId="0" fontId="21" fillId="0" borderId="0">
      <protection locked="0"/>
    </xf>
    <xf numFmtId="0" fontId="23" fillId="0" borderId="0"/>
    <xf numFmtId="0" fontId="21" fillId="0" borderId="0">
      <protection locked="0"/>
    </xf>
    <xf numFmtId="0" fontId="24" fillId="0" borderId="0">
      <protection locked="0"/>
    </xf>
    <xf numFmtId="168" fontId="13" fillId="0" borderId="0"/>
    <xf numFmtId="0" fontId="18" fillId="0" borderId="0"/>
    <xf numFmtId="0" fontId="21" fillId="0" borderId="0">
      <protection locked="0"/>
    </xf>
    <xf numFmtId="165" fontId="22" fillId="0" borderId="3">
      <protection locked="0"/>
    </xf>
    <xf numFmtId="169" fontId="22" fillId="0" borderId="24">
      <protection locked="0"/>
    </xf>
    <xf numFmtId="168" fontId="13" fillId="0" borderId="25"/>
  </cellStyleXfs>
  <cellXfs count="96">
    <xf numFmtId="0" fontId="0" fillId="0" borderId="0" xfId="0"/>
    <xf numFmtId="39" fontId="3" fillId="0" borderId="0" xfId="2" applyFont="1"/>
    <xf numFmtId="39" fontId="4" fillId="0" borderId="0" xfId="2" applyFont="1"/>
    <xf numFmtId="3" fontId="4" fillId="0" borderId="0" xfId="2" applyNumberFormat="1" applyFont="1"/>
    <xf numFmtId="39" fontId="5" fillId="0" borderId="0" xfId="2" applyFont="1"/>
    <xf numFmtId="39" fontId="6" fillId="0" borderId="1" xfId="2" applyFont="1" applyBorder="1" applyAlignment="1">
      <alignment vertical="center"/>
    </xf>
    <xf numFmtId="39" fontId="6" fillId="0" borderId="2" xfId="2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3" fontId="6" fillId="0" borderId="2" xfId="2" applyNumberFormat="1" applyFont="1" applyBorder="1" applyAlignment="1">
      <alignment vertical="center"/>
    </xf>
    <xf numFmtId="49" fontId="7" fillId="0" borderId="1" xfId="3" applyNumberFormat="1" applyFont="1" applyBorder="1"/>
    <xf numFmtId="39" fontId="9" fillId="0" borderId="0" xfId="3" applyFont="1"/>
    <xf numFmtId="39" fontId="10" fillId="0" borderId="0" xfId="3" applyFont="1"/>
    <xf numFmtId="49" fontId="7" fillId="0" borderId="2" xfId="2" applyNumberFormat="1" applyFont="1" applyBorder="1" applyAlignment="1">
      <alignment horizontal="left" vertical="center"/>
    </xf>
    <xf numFmtId="3" fontId="6" fillId="0" borderId="2" xfId="2" applyNumberFormat="1" applyFont="1" applyBorder="1" applyAlignment="1">
      <alignment vertical="center" wrapText="1"/>
    </xf>
    <xf numFmtId="49" fontId="7" fillId="0" borderId="1" xfId="2" applyNumberFormat="1" applyFont="1" applyBorder="1"/>
    <xf numFmtId="39" fontId="11" fillId="0" borderId="0" xfId="2" applyFont="1"/>
    <xf numFmtId="39" fontId="12" fillId="0" borderId="0" xfId="2" applyFont="1"/>
    <xf numFmtId="39" fontId="6" fillId="0" borderId="0" xfId="2" applyFont="1" applyAlignment="1">
      <alignment vertical="center"/>
    </xf>
    <xf numFmtId="164" fontId="7" fillId="0" borderId="0" xfId="2" applyNumberFormat="1" applyFont="1" applyAlignment="1">
      <alignment horizontal="left" vertical="center"/>
    </xf>
    <xf numFmtId="3" fontId="6" fillId="0" borderId="3" xfId="2" applyNumberFormat="1" applyFont="1" applyBorder="1" applyAlignment="1">
      <alignment vertical="center"/>
    </xf>
    <xf numFmtId="0" fontId="3" fillId="2" borderId="4" xfId="4" applyFont="1" applyFill="1" applyBorder="1" applyAlignment="1">
      <alignment horizontal="center"/>
    </xf>
    <xf numFmtId="0" fontId="14" fillId="0" borderId="0" xfId="4" applyFont="1"/>
    <xf numFmtId="0" fontId="13" fillId="0" borderId="0" xfId="4"/>
    <xf numFmtId="0" fontId="13" fillId="0" borderId="8" xfId="4" applyBorder="1"/>
    <xf numFmtId="0" fontId="13" fillId="0" borderId="9" xfId="4" applyBorder="1"/>
    <xf numFmtId="0" fontId="13" fillId="0" borderId="10" xfId="4" applyBorder="1"/>
    <xf numFmtId="0" fontId="13" fillId="0" borderId="11" xfId="4" applyBorder="1"/>
    <xf numFmtId="0" fontId="13" fillId="0" borderId="12" xfId="4" applyBorder="1"/>
    <xf numFmtId="0" fontId="13" fillId="0" borderId="13" xfId="4" applyBorder="1"/>
    <xf numFmtId="0" fontId="13" fillId="0" borderId="2" xfId="4" applyBorder="1"/>
    <xf numFmtId="0" fontId="13" fillId="0" borderId="14" xfId="4" applyBorder="1"/>
    <xf numFmtId="0" fontId="13" fillId="0" borderId="15" xfId="4" applyBorder="1"/>
    <xf numFmtId="0" fontId="15" fillId="0" borderId="0" xfId="4" applyFont="1"/>
    <xf numFmtId="8" fontId="13" fillId="0" borderId="2" xfId="4" applyNumberFormat="1" applyBorder="1"/>
    <xf numFmtId="0" fontId="13" fillId="0" borderId="15" xfId="4" applyBorder="1" applyAlignment="1">
      <alignment horizontal="right"/>
    </xf>
    <xf numFmtId="0" fontId="13" fillId="0" borderId="16" xfId="4" applyBorder="1"/>
    <xf numFmtId="0" fontId="13" fillId="0" borderId="17" xfId="4" applyBorder="1"/>
    <xf numFmtId="0" fontId="13" fillId="0" borderId="18" xfId="4" applyBorder="1"/>
    <xf numFmtId="0" fontId="13" fillId="0" borderId="19" xfId="4" applyBorder="1"/>
    <xf numFmtId="0" fontId="13" fillId="0" borderId="0" xfId="5"/>
    <xf numFmtId="0" fontId="16" fillId="0" borderId="0" xfId="5" applyFont="1"/>
    <xf numFmtId="14" fontId="13" fillId="0" borderId="0" xfId="5" applyNumberFormat="1"/>
    <xf numFmtId="10" fontId="13" fillId="0" borderId="0" xfId="5" applyNumberFormat="1"/>
    <xf numFmtId="0" fontId="13" fillId="0" borderId="20" xfId="5" applyBorder="1"/>
    <xf numFmtId="0" fontId="13" fillId="0" borderId="0" xfId="5" applyAlignment="1">
      <alignment horizontal="right"/>
    </xf>
    <xf numFmtId="2" fontId="13" fillId="0" borderId="21" xfId="5" applyNumberFormat="1" applyBorder="1"/>
    <xf numFmtId="0" fontId="17" fillId="0" borderId="0" xfId="5" applyFont="1"/>
    <xf numFmtId="3" fontId="10" fillId="0" borderId="21" xfId="3" applyNumberFormat="1" applyFont="1" applyBorder="1"/>
    <xf numFmtId="49" fontId="7" fillId="0" borderId="1" xfId="3" applyNumberFormat="1" applyFont="1" applyBorder="1" applyAlignment="1">
      <alignment horizontal="left"/>
    </xf>
    <xf numFmtId="3" fontId="12" fillId="0" borderId="0" xfId="2" applyNumberFormat="1" applyFont="1"/>
    <xf numFmtId="0" fontId="6" fillId="3" borderId="1" xfId="4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4" fontId="18" fillId="3" borderId="1" xfId="4" applyNumberFormat="1" applyFont="1" applyFill="1" applyBorder="1" applyAlignment="1">
      <alignment horizontal="center" vertical="center" wrapText="1"/>
    </xf>
    <xf numFmtId="14" fontId="13" fillId="0" borderId="1" xfId="4" applyNumberFormat="1" applyBorder="1" applyAlignment="1">
      <alignment horizontal="center"/>
    </xf>
    <xf numFmtId="1" fontId="13" fillId="0" borderId="1" xfId="4" applyNumberFormat="1" applyBorder="1" applyAlignment="1">
      <alignment horizontal="center"/>
    </xf>
    <xf numFmtId="0" fontId="12" fillId="0" borderId="2" xfId="4" applyFont="1" applyBorder="1"/>
    <xf numFmtId="0" fontId="12" fillId="0" borderId="14" xfId="4" applyFont="1" applyBorder="1"/>
    <xf numFmtId="0" fontId="13" fillId="0" borderId="1" xfId="4" applyBorder="1" applyAlignment="1">
      <alignment horizontal="center"/>
    </xf>
    <xf numFmtId="4" fontId="13" fillId="0" borderId="1" xfId="4" applyNumberFormat="1" applyBorder="1"/>
    <xf numFmtId="1" fontId="13" fillId="0" borderId="22" xfId="4" applyNumberFormat="1" applyBorder="1" applyAlignment="1">
      <alignment horizontal="center"/>
    </xf>
    <xf numFmtId="0" fontId="12" fillId="0" borderId="11" xfId="4" applyFont="1" applyBorder="1"/>
    <xf numFmtId="0" fontId="12" fillId="0" borderId="23" xfId="4" applyFont="1" applyBorder="1"/>
    <xf numFmtId="0" fontId="13" fillId="0" borderId="22" xfId="4" applyBorder="1" applyAlignment="1">
      <alignment horizontal="center"/>
    </xf>
    <xf numFmtId="4" fontId="13" fillId="0" borderId="22" xfId="4" applyNumberFormat="1" applyBorder="1"/>
    <xf numFmtId="1" fontId="13" fillId="0" borderId="2" xfId="4" applyNumberFormat="1" applyBorder="1" applyAlignment="1">
      <alignment horizontal="left"/>
    </xf>
    <xf numFmtId="1" fontId="13" fillId="0" borderId="14" xfId="4" applyNumberFormat="1" applyBorder="1" applyAlignment="1">
      <alignment horizontal="left"/>
    </xf>
    <xf numFmtId="43" fontId="20" fillId="0" borderId="1" xfId="6" applyFont="1" applyBorder="1" applyAlignment="1">
      <alignment horizontal="center"/>
    </xf>
    <xf numFmtId="4" fontId="20" fillId="0" borderId="1" xfId="4" applyNumberFormat="1" applyFont="1" applyBorder="1"/>
    <xf numFmtId="170" fontId="17" fillId="0" borderId="0" xfId="1" applyNumberFormat="1" applyFont="1"/>
    <xf numFmtId="0" fontId="19" fillId="0" borderId="0" xfId="4" applyFont="1"/>
    <xf numFmtId="0" fontId="0" fillId="0" borderId="24" xfId="0" applyBorder="1"/>
    <xf numFmtId="43" fontId="0" fillId="0" borderId="0" xfId="1" applyFont="1"/>
    <xf numFmtId="0" fontId="13" fillId="0" borderId="23" xfId="4" applyBorder="1"/>
    <xf numFmtId="0" fontId="13" fillId="0" borderId="26" xfId="4" applyBorder="1"/>
    <xf numFmtId="0" fontId="0" fillId="0" borderId="0" xfId="0" applyAlignment="1">
      <alignment horizontal="center"/>
    </xf>
    <xf numFmtId="43" fontId="0" fillId="0" borderId="24" xfId="0" applyNumberFormat="1" applyBorder="1"/>
    <xf numFmtId="0" fontId="13" fillId="0" borderId="21" xfId="4" applyBorder="1"/>
    <xf numFmtId="0" fontId="3" fillId="2" borderId="5" xfId="4" applyFont="1" applyFill="1" applyBorder="1" applyAlignment="1">
      <alignment horizontal="center"/>
    </xf>
    <xf numFmtId="0" fontId="13" fillId="0" borderId="6" xfId="4" applyBorder="1" applyAlignment="1">
      <alignment horizontal="center"/>
    </xf>
    <xf numFmtId="0" fontId="13" fillId="0" borderId="7" xfId="4" applyBorder="1" applyAlignment="1">
      <alignment horizontal="center"/>
    </xf>
    <xf numFmtId="0" fontId="16" fillId="0" borderId="0" xfId="5" applyFont="1" applyAlignment="1">
      <alignment horizontal="center"/>
    </xf>
    <xf numFmtId="0" fontId="18" fillId="3" borderId="2" xfId="4" applyFont="1" applyFill="1" applyBorder="1" applyAlignment="1">
      <alignment horizontal="center" vertical="center"/>
    </xf>
    <xf numFmtId="0" fontId="13" fillId="0" borderId="14" xfId="4" applyBorder="1" applyAlignment="1">
      <alignment horizontal="center" vertical="center"/>
    </xf>
    <xf numFmtId="49" fontId="7" fillId="0" borderId="2" xfId="2" applyNumberFormat="1" applyFont="1" applyBorder="1" applyAlignment="1">
      <alignment vertical="center"/>
    </xf>
    <xf numFmtId="0" fontId="13" fillId="0" borderId="21" xfId="4" applyBorder="1"/>
    <xf numFmtId="0" fontId="13" fillId="0" borderId="14" xfId="4" applyBorder="1"/>
    <xf numFmtId="3" fontId="6" fillId="0" borderId="2" xfId="2" applyNumberFormat="1" applyFont="1" applyBorder="1" applyAlignment="1">
      <alignment vertical="center" wrapText="1"/>
    </xf>
    <xf numFmtId="3" fontId="2" fillId="0" borderId="21" xfId="2" applyNumberFormat="1" applyBorder="1"/>
    <xf numFmtId="14" fontId="7" fillId="0" borderId="2" xfId="2" applyNumberFormat="1" applyFont="1" applyBorder="1" applyAlignment="1">
      <alignment horizontal="left" vertical="center"/>
    </xf>
    <xf numFmtId="0" fontId="13" fillId="0" borderId="21" xfId="4" applyBorder="1" applyAlignment="1">
      <alignment horizontal="left"/>
    </xf>
    <xf numFmtId="0" fontId="13" fillId="0" borderId="14" xfId="4" applyBorder="1" applyAlignment="1">
      <alignment horizontal="left"/>
    </xf>
    <xf numFmtId="3" fontId="6" fillId="0" borderId="2" xfId="2" applyNumberFormat="1" applyFont="1" applyBorder="1" applyAlignment="1">
      <alignment vertical="center"/>
    </xf>
    <xf numFmtId="3" fontId="6" fillId="0" borderId="3" xfId="2" applyNumberFormat="1" applyFont="1" applyBorder="1" applyAlignment="1">
      <alignment vertical="center"/>
    </xf>
    <xf numFmtId="3" fontId="2" fillId="0" borderId="3" xfId="2" applyNumberFormat="1" applyBorder="1" applyAlignment="1">
      <alignment vertical="center"/>
    </xf>
    <xf numFmtId="3" fontId="7" fillId="0" borderId="3" xfId="2" applyNumberFormat="1" applyFont="1" applyBorder="1" applyAlignment="1">
      <alignment horizontal="left" vertical="center"/>
    </xf>
    <xf numFmtId="3" fontId="2" fillId="0" borderId="3" xfId="2" applyNumberFormat="1" applyBorder="1"/>
  </cellXfs>
  <cellStyles count="25">
    <cellStyle name="Column" xfId="7" xr:uid="{00000000-0005-0000-0000-000000000000}"/>
    <cellStyle name="Column-r" xfId="8" xr:uid="{00000000-0005-0000-0000-000001000000}"/>
    <cellStyle name="Comma" xfId="1" builtinId="3"/>
    <cellStyle name="Comma 2" xfId="6" xr:uid="{00000000-0005-0000-0000-000003000000}"/>
    <cellStyle name="Comma 3" xfId="9" xr:uid="{00000000-0005-0000-0000-000004000000}"/>
    <cellStyle name="Currency 2" xfId="10" xr:uid="{00000000-0005-0000-0000-000005000000}"/>
    <cellStyle name="Date" xfId="11" xr:uid="{00000000-0005-0000-0000-000006000000}"/>
    <cellStyle name="Date-head" xfId="12" xr:uid="{00000000-0005-0000-0000-000007000000}"/>
    <cellStyle name="Dates" xfId="13" xr:uid="{00000000-0005-0000-0000-000008000000}"/>
    <cellStyle name="Fixed" xfId="14" xr:uid="{00000000-0005-0000-0000-000009000000}"/>
    <cellStyle name="Heading" xfId="15" xr:uid="{00000000-0005-0000-0000-00000A000000}"/>
    <cellStyle name="Headings" xfId="16" xr:uid="{00000000-0005-0000-0000-00000B000000}"/>
    <cellStyle name="Minor" xfId="17" xr:uid="{00000000-0005-0000-0000-00000C000000}"/>
    <cellStyle name="Normal" xfId="0" builtinId="0"/>
    <cellStyle name="Normal 2" xfId="4" xr:uid="{00000000-0005-0000-0000-00000E000000}"/>
    <cellStyle name="Normal 3" xfId="5" xr:uid="{00000000-0005-0000-0000-00000F000000}"/>
    <cellStyle name="Normal_Work papers" xfId="2" xr:uid="{00000000-0005-0000-0000-000010000000}"/>
    <cellStyle name="Normal_Workpapers" xfId="3" xr:uid="{00000000-0005-0000-0000-000011000000}"/>
    <cellStyle name="Notes" xfId="18" xr:uid="{00000000-0005-0000-0000-000012000000}"/>
    <cellStyle name="Numbers" xfId="19" xr:uid="{00000000-0005-0000-0000-000013000000}"/>
    <cellStyle name="Sub Headings" xfId="20" xr:uid="{00000000-0005-0000-0000-000014000000}"/>
    <cellStyle name="Sub-head" xfId="21" xr:uid="{00000000-0005-0000-0000-000015000000}"/>
    <cellStyle name="Sub-total" xfId="22" xr:uid="{00000000-0005-0000-0000-000016000000}"/>
    <cellStyle name="Total$" xfId="23" xr:uid="{00000000-0005-0000-0000-000017000000}"/>
    <cellStyle name="Totals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GZ%20Workpaper%20Templates%202013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Files/DUNNR-Raymond%20Dunn/2013/Workpapers/Gainmetal%20Pty%20Ltd/DGZ%20Workpaper%20Templates%202013%20-%20Gainmetal%20Pty%20L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 Summary"/>
      <sheetName val="Query Sheet"/>
      <sheetName val="Review Sheet"/>
      <sheetName val="Tax reconciliation"/>
      <sheetName val="Journals"/>
      <sheetName val="SBE Depn"/>
      <sheetName val="LVP Depn"/>
      <sheetName val="BAS Summary (Qtrly)"/>
      <sheetName val="BAS Summary (Mthly)"/>
      <sheetName val="Loan Schedule"/>
      <sheetName val="Borrowing costs"/>
    </sheetNames>
    <sheetDataSet>
      <sheetData sheetId="0">
        <row r="4">
          <cell r="D4" t="str">
            <v>30 JUNE 2013</v>
          </cell>
        </row>
      </sheetData>
      <sheetData sheetId="1">
        <row r="3">
          <cell r="D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 Summary"/>
      <sheetName val="Query Sheet"/>
      <sheetName val="Review Sheet"/>
      <sheetName val="Tax reconciliation"/>
      <sheetName val="Journals"/>
      <sheetName val="BAS Summary (Mthly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topLeftCell="A4" workbookViewId="0">
      <selection activeCell="E23" sqref="E23"/>
    </sheetView>
  </sheetViews>
  <sheetFormatPr defaultColWidth="9.140625" defaultRowHeight="15"/>
  <cols>
    <col min="1" max="1" width="0.85546875" style="2" customWidth="1"/>
    <col min="2" max="2" width="5.7109375" style="2" customWidth="1"/>
    <col min="3" max="3" width="7.85546875" style="2" customWidth="1"/>
    <col min="4" max="4" width="57.5703125" style="2" bestFit="1" customWidth="1"/>
    <col min="5" max="5" width="24" style="2" customWidth="1"/>
    <col min="6" max="6" width="14.42578125" style="3" customWidth="1"/>
    <col min="7" max="7" width="3" style="4" customWidth="1"/>
    <col min="8" max="12" width="9.7109375" style="2" customWidth="1"/>
    <col min="13" max="13" width="10.140625" style="2" customWidth="1"/>
    <col min="14" max="16384" width="9.140625" style="2"/>
  </cols>
  <sheetData>
    <row r="1" spans="2:7" ht="50.25" customHeight="1">
      <c r="B1" s="1" t="s">
        <v>31</v>
      </c>
      <c r="C1" s="1"/>
    </row>
    <row r="2" spans="2:7" s="11" customFormat="1" ht="30">
      <c r="B2" s="5" t="s">
        <v>1</v>
      </c>
      <c r="C2" s="6"/>
      <c r="D2" s="7" t="s">
        <v>2</v>
      </c>
      <c r="E2" s="8" t="s">
        <v>3</v>
      </c>
      <c r="F2" s="9" t="s">
        <v>24</v>
      </c>
      <c r="G2" s="10"/>
    </row>
    <row r="3" spans="2:7" s="16" customFormat="1" ht="30" customHeight="1">
      <c r="B3" s="5" t="s">
        <v>5</v>
      </c>
      <c r="C3" s="6"/>
      <c r="D3" s="12">
        <f>'[1]Job Summary'!D3</f>
        <v>0</v>
      </c>
      <c r="E3" s="13" t="s">
        <v>6</v>
      </c>
      <c r="F3" s="14"/>
      <c r="G3" s="15"/>
    </row>
    <row r="4" spans="2:7" s="16" customFormat="1" ht="30.75" customHeight="1">
      <c r="B4" s="5" t="s">
        <v>7</v>
      </c>
      <c r="C4" s="6"/>
      <c r="D4" s="12" t="s">
        <v>54</v>
      </c>
      <c r="E4" s="8" t="s">
        <v>8</v>
      </c>
      <c r="F4" s="14" t="s">
        <v>55</v>
      </c>
      <c r="G4" s="15"/>
    </row>
    <row r="5" spans="2:7" s="16" customFormat="1" ht="5.25" customHeight="1" thickBot="1">
      <c r="B5" s="17"/>
      <c r="C5" s="17"/>
      <c r="D5" s="18"/>
      <c r="E5" s="18"/>
      <c r="F5" s="19"/>
      <c r="G5" s="15"/>
    </row>
    <row r="6" spans="2:7" s="22" customFormat="1" ht="25.5" customHeight="1" thickBot="1">
      <c r="B6" s="20" t="s">
        <v>9</v>
      </c>
      <c r="C6" s="77" t="s">
        <v>10</v>
      </c>
      <c r="D6" s="78"/>
      <c r="E6" s="77" t="s">
        <v>11</v>
      </c>
      <c r="F6" s="79"/>
      <c r="G6" s="21"/>
    </row>
    <row r="7" spans="2:7" s="22" customFormat="1" ht="20.100000000000001" customHeight="1">
      <c r="B7" s="23"/>
      <c r="C7" s="24"/>
      <c r="D7" s="25"/>
      <c r="E7" s="26"/>
      <c r="F7" s="27"/>
      <c r="G7" s="21"/>
    </row>
    <row r="8" spans="2:7" s="22" customFormat="1" ht="20.100000000000001" customHeight="1">
      <c r="B8" s="23"/>
      <c r="C8" s="26"/>
      <c r="D8" s="72" t="s">
        <v>56</v>
      </c>
      <c r="E8" s="26" t="s">
        <v>68</v>
      </c>
      <c r="F8" s="73"/>
      <c r="G8" s="21"/>
    </row>
    <row r="9" spans="2:7" s="22" customFormat="1" ht="20.100000000000001" customHeight="1" thickBot="1">
      <c r="B9" s="35"/>
      <c r="C9" s="36"/>
      <c r="D9" s="37"/>
      <c r="E9" s="36"/>
      <c r="F9" s="38"/>
      <c r="G9" s="21"/>
    </row>
    <row r="10" spans="2:7" s="22" customFormat="1" ht="20.100000000000001" customHeight="1">
      <c r="B10" s="23"/>
      <c r="C10" s="26"/>
      <c r="D10" s="72"/>
      <c r="E10" s="26"/>
      <c r="F10" s="73"/>
      <c r="G10" s="21"/>
    </row>
    <row r="11" spans="2:7" s="22" customFormat="1" ht="20.100000000000001" customHeight="1">
      <c r="B11" s="23"/>
      <c r="C11" s="26"/>
      <c r="D11" s="72" t="s">
        <v>57</v>
      </c>
      <c r="E11" s="26" t="s">
        <v>69</v>
      </c>
      <c r="F11" s="73"/>
      <c r="G11" s="21"/>
    </row>
    <row r="12" spans="2:7" s="22" customFormat="1" ht="20.100000000000001" customHeight="1" thickBot="1">
      <c r="B12" s="35"/>
      <c r="C12" s="36"/>
      <c r="D12" s="37"/>
      <c r="E12" s="36"/>
      <c r="F12" s="38"/>
      <c r="G12" s="21"/>
    </row>
    <row r="13" spans="2:7" s="22" customFormat="1" ht="20.100000000000001" customHeight="1">
      <c r="B13" s="23"/>
      <c r="C13" s="26"/>
      <c r="D13" s="72"/>
      <c r="E13" s="26"/>
      <c r="F13" s="73"/>
      <c r="G13" s="21"/>
    </row>
    <row r="14" spans="2:7" s="22" customFormat="1" ht="20.100000000000001" customHeight="1">
      <c r="B14" s="23"/>
      <c r="C14" s="26"/>
      <c r="D14" s="72" t="s">
        <v>58</v>
      </c>
      <c r="E14" s="26"/>
      <c r="F14" s="73"/>
      <c r="G14" s="21"/>
    </row>
    <row r="15" spans="2:7" s="22" customFormat="1" ht="20.100000000000001" customHeight="1" thickBot="1">
      <c r="B15" s="35"/>
      <c r="C15" s="36"/>
      <c r="D15" s="37"/>
      <c r="E15" s="36" t="s">
        <v>67</v>
      </c>
      <c r="F15" s="38"/>
      <c r="G15" s="21"/>
    </row>
    <row r="16" spans="2:7" s="22" customFormat="1" ht="20.100000000000001" customHeight="1">
      <c r="B16" s="23"/>
      <c r="C16" s="26"/>
      <c r="D16" s="72" t="s">
        <v>59</v>
      </c>
      <c r="E16" s="26"/>
      <c r="F16" s="73"/>
      <c r="G16" s="21"/>
    </row>
    <row r="17" spans="2:7" s="22" customFormat="1" ht="20.100000000000001" customHeight="1" thickBot="1">
      <c r="B17" s="35"/>
      <c r="C17" s="36"/>
      <c r="D17" s="37"/>
      <c r="E17" s="36" t="s">
        <v>66</v>
      </c>
      <c r="F17" s="38"/>
      <c r="G17" s="21"/>
    </row>
    <row r="18" spans="2:7" s="22" customFormat="1" ht="20.100000000000001" customHeight="1">
      <c r="B18" s="23"/>
      <c r="C18" s="26"/>
      <c r="D18" s="72" t="s">
        <v>60</v>
      </c>
      <c r="E18" s="26" t="s">
        <v>65</v>
      </c>
      <c r="F18" s="73"/>
      <c r="G18" s="21"/>
    </row>
    <row r="19" spans="2:7" s="22" customFormat="1" ht="20.100000000000001" customHeight="1">
      <c r="B19" s="23"/>
      <c r="C19" s="26"/>
      <c r="D19" s="72" t="s">
        <v>61</v>
      </c>
      <c r="E19" s="26"/>
      <c r="F19" s="73"/>
      <c r="G19" s="21"/>
    </row>
    <row r="20" spans="2:7" s="22" customFormat="1" ht="20.100000000000001" customHeight="1" thickBot="1">
      <c r="B20" s="35"/>
      <c r="C20" s="36"/>
      <c r="D20" s="37"/>
      <c r="E20" s="36"/>
      <c r="F20" s="38"/>
      <c r="G20" s="21"/>
    </row>
    <row r="21" spans="2:7" s="22" customFormat="1" ht="20.100000000000001" customHeight="1">
      <c r="B21" s="23"/>
      <c r="C21" s="26"/>
      <c r="D21" s="72"/>
      <c r="E21" s="26"/>
      <c r="F21" s="73"/>
      <c r="G21" s="21"/>
    </row>
    <row r="22" spans="2:7" s="22" customFormat="1" ht="20.100000000000001" customHeight="1">
      <c r="B22" s="23"/>
      <c r="C22" s="26"/>
      <c r="D22" s="72" t="s">
        <v>62</v>
      </c>
      <c r="E22" s="26"/>
      <c r="F22" s="73"/>
      <c r="G22" s="21"/>
    </row>
    <row r="23" spans="2:7" s="22" customFormat="1" ht="20.100000000000001" customHeight="1" thickBot="1">
      <c r="B23" s="35"/>
      <c r="C23" s="36"/>
      <c r="D23" s="37"/>
      <c r="E23" s="36" t="s">
        <v>63</v>
      </c>
      <c r="F23" s="38"/>
      <c r="G23" s="21"/>
    </row>
    <row r="24" spans="2:7" s="22" customFormat="1" ht="20.100000000000001" customHeight="1">
      <c r="B24" s="23"/>
      <c r="C24" s="26"/>
      <c r="D24" s="72"/>
      <c r="E24" s="26" t="s">
        <v>64</v>
      </c>
      <c r="F24" s="73"/>
      <c r="G24" s="21"/>
    </row>
    <row r="25" spans="2:7" s="22" customFormat="1" ht="20.100000000000001" customHeight="1">
      <c r="B25" s="23"/>
      <c r="C25" s="26"/>
      <c r="D25" s="72"/>
      <c r="E25" s="26"/>
      <c r="F25" s="73"/>
      <c r="G25" s="21"/>
    </row>
    <row r="26" spans="2:7" s="22" customFormat="1" ht="20.100000000000001" customHeight="1" thickBot="1">
      <c r="B26" s="35"/>
      <c r="C26" s="36"/>
      <c r="D26" s="37"/>
      <c r="E26" s="36"/>
      <c r="F26" s="38"/>
      <c r="G26" s="21"/>
    </row>
    <row r="27" spans="2:7" s="22" customFormat="1" ht="20.100000000000001" customHeight="1">
      <c r="B27" s="23"/>
      <c r="C27" s="26"/>
      <c r="D27" s="72"/>
      <c r="E27" s="26"/>
      <c r="F27" s="73"/>
      <c r="G27" s="21"/>
    </row>
    <row r="28" spans="2:7" s="22" customFormat="1" ht="20.100000000000001" customHeight="1">
      <c r="B28" s="23"/>
      <c r="C28" s="26"/>
      <c r="D28" s="72"/>
      <c r="E28" s="26"/>
      <c r="F28" s="73"/>
      <c r="G28" s="21"/>
    </row>
    <row r="29" spans="2:7" s="22" customFormat="1" ht="20.100000000000001" customHeight="1" thickBot="1">
      <c r="B29" s="35"/>
      <c r="C29" s="36"/>
      <c r="D29" s="37"/>
      <c r="E29" s="36"/>
      <c r="F29" s="38"/>
      <c r="G29" s="21"/>
    </row>
    <row r="30" spans="2:7" s="22" customFormat="1" ht="20.100000000000001" customHeight="1">
      <c r="B30" s="23"/>
      <c r="C30" s="26"/>
      <c r="D30" s="72"/>
      <c r="E30" s="26"/>
      <c r="F30" s="73"/>
      <c r="G30" s="21"/>
    </row>
    <row r="31" spans="2:7" s="22" customFormat="1" ht="20.100000000000001" customHeight="1">
      <c r="B31" s="23"/>
      <c r="C31" s="26"/>
      <c r="D31" s="72"/>
      <c r="E31" s="26"/>
      <c r="F31" s="73"/>
      <c r="G31" s="21"/>
    </row>
    <row r="32" spans="2:7" s="22" customFormat="1" ht="20.100000000000001" customHeight="1">
      <c r="B32" s="28"/>
      <c r="C32" s="29"/>
      <c r="D32" s="30"/>
      <c r="E32" s="29"/>
      <c r="F32" s="31"/>
      <c r="G32" s="21"/>
    </row>
    <row r="33" spans="2:7" s="22" customFormat="1" ht="20.100000000000001" customHeight="1">
      <c r="B33" s="28"/>
      <c r="C33" s="29"/>
      <c r="D33" s="30"/>
      <c r="E33" s="29"/>
      <c r="F33" s="31"/>
      <c r="G33" s="21"/>
    </row>
    <row r="34" spans="2:7">
      <c r="F34" s="2"/>
    </row>
    <row r="35" spans="2:7">
      <c r="F35" s="2"/>
    </row>
  </sheetData>
  <mergeCells count="2">
    <mergeCell ref="C6:D6"/>
    <mergeCell ref="E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9"/>
  <sheetViews>
    <sheetView workbookViewId="0">
      <selection activeCell="F4" sqref="F4"/>
    </sheetView>
  </sheetViews>
  <sheetFormatPr defaultColWidth="9.140625" defaultRowHeight="15"/>
  <cols>
    <col min="1" max="1" width="0.85546875" style="2" customWidth="1"/>
    <col min="2" max="2" width="5.7109375" style="2" customWidth="1"/>
    <col min="3" max="3" width="7.85546875" style="2" customWidth="1"/>
    <col min="4" max="4" width="47" style="2" customWidth="1"/>
    <col min="5" max="5" width="24" style="2" customWidth="1"/>
    <col min="6" max="6" width="14.42578125" style="3" customWidth="1"/>
    <col min="7" max="7" width="3" style="4" customWidth="1"/>
    <col min="8" max="12" width="9.7109375" style="2" customWidth="1"/>
    <col min="13" max="13" width="10.140625" style="2" customWidth="1"/>
    <col min="14" max="16384" width="9.140625" style="2"/>
  </cols>
  <sheetData>
    <row r="1" spans="2:7" ht="50.25" customHeight="1">
      <c r="B1" s="1" t="s">
        <v>0</v>
      </c>
      <c r="C1" s="1"/>
    </row>
    <row r="2" spans="2:7" s="11" customFormat="1" ht="30">
      <c r="B2" s="5" t="s">
        <v>1</v>
      </c>
      <c r="C2" s="6"/>
      <c r="D2" s="7" t="s">
        <v>2</v>
      </c>
      <c r="E2" s="8" t="s">
        <v>3</v>
      </c>
      <c r="F2" s="9" t="s">
        <v>4</v>
      </c>
      <c r="G2" s="10"/>
    </row>
    <row r="3" spans="2:7" s="16" customFormat="1" ht="30" customHeight="1">
      <c r="B3" s="5" t="s">
        <v>5</v>
      </c>
      <c r="C3" s="6"/>
      <c r="D3" s="12"/>
      <c r="E3" s="13" t="s">
        <v>6</v>
      </c>
      <c r="F3" s="14" t="s">
        <v>40</v>
      </c>
      <c r="G3" s="15"/>
    </row>
    <row r="4" spans="2:7" s="16" customFormat="1" ht="30.75" customHeight="1">
      <c r="B4" s="5" t="s">
        <v>7</v>
      </c>
      <c r="C4" s="6"/>
      <c r="D4" s="12" t="s">
        <v>39</v>
      </c>
      <c r="E4" s="8" t="s">
        <v>8</v>
      </c>
      <c r="F4" s="14"/>
      <c r="G4" s="15"/>
    </row>
    <row r="5" spans="2:7" s="16" customFormat="1" ht="5.25" customHeight="1" thickBot="1">
      <c r="B5" s="17"/>
      <c r="C5" s="17"/>
      <c r="D5" s="18"/>
      <c r="E5" s="18"/>
      <c r="F5" s="19"/>
      <c r="G5" s="15"/>
    </row>
    <row r="6" spans="2:7" s="22" customFormat="1" ht="25.5" customHeight="1" thickBot="1">
      <c r="B6" s="20" t="s">
        <v>9</v>
      </c>
      <c r="C6" s="77" t="s">
        <v>10</v>
      </c>
      <c r="D6" s="78"/>
      <c r="E6" s="77" t="s">
        <v>11</v>
      </c>
      <c r="F6" s="79"/>
      <c r="G6" s="21"/>
    </row>
    <row r="7" spans="2:7" s="22" customFormat="1" ht="20.100000000000001" customHeight="1">
      <c r="B7" s="23"/>
      <c r="C7" s="24"/>
      <c r="D7" s="25"/>
      <c r="E7" s="26"/>
      <c r="F7" s="27"/>
      <c r="G7" s="21"/>
    </row>
    <row r="8" spans="2:7" s="22" customFormat="1" ht="20.100000000000001" customHeight="1">
      <c r="B8" s="28"/>
      <c r="C8" s="29"/>
      <c r="D8" s="30"/>
      <c r="E8" s="29"/>
      <c r="F8" s="31"/>
      <c r="G8" s="32"/>
    </row>
    <row r="9" spans="2:7" s="22" customFormat="1" ht="20.100000000000001" customHeight="1">
      <c r="B9" s="28"/>
      <c r="C9" s="29"/>
      <c r="D9" s="30"/>
      <c r="E9" s="29"/>
      <c r="F9" s="31"/>
      <c r="G9" s="21"/>
    </row>
    <row r="10" spans="2:7" s="22" customFormat="1" ht="20.100000000000001" customHeight="1">
      <c r="B10" s="28"/>
      <c r="C10" s="29"/>
      <c r="D10" s="30"/>
      <c r="E10" s="29"/>
      <c r="F10" s="31"/>
      <c r="G10" s="21"/>
    </row>
    <row r="11" spans="2:7" s="22" customFormat="1" ht="20.100000000000001" customHeight="1">
      <c r="B11" s="28"/>
      <c r="C11" s="29"/>
      <c r="D11" s="30"/>
      <c r="E11" s="29"/>
      <c r="F11" s="31"/>
      <c r="G11" s="32"/>
    </row>
    <row r="12" spans="2:7" s="22" customFormat="1" ht="20.100000000000001" customHeight="1">
      <c r="B12" s="28"/>
      <c r="C12" s="29"/>
      <c r="D12" s="30"/>
      <c r="E12" s="33"/>
      <c r="F12" s="34"/>
      <c r="G12" s="21"/>
    </row>
    <row r="13" spans="2:7" s="22" customFormat="1" ht="20.100000000000001" customHeight="1">
      <c r="B13" s="28"/>
      <c r="C13" s="29"/>
      <c r="D13" s="30"/>
      <c r="E13" s="29"/>
      <c r="F13" s="31"/>
      <c r="G13" s="32"/>
    </row>
    <row r="14" spans="2:7" s="22" customFormat="1" ht="20.100000000000001" customHeight="1">
      <c r="B14" s="28"/>
      <c r="C14" s="29"/>
      <c r="D14" s="30"/>
      <c r="E14" s="29"/>
      <c r="F14" s="31"/>
      <c r="G14" s="21"/>
    </row>
    <row r="15" spans="2:7" s="22" customFormat="1" ht="20.100000000000001" customHeight="1">
      <c r="B15" s="28"/>
      <c r="C15" s="29"/>
      <c r="D15" s="30"/>
      <c r="E15" s="29"/>
      <c r="F15" s="31"/>
      <c r="G15" s="32"/>
    </row>
    <row r="16" spans="2:7" s="22" customFormat="1" ht="20.100000000000001" customHeight="1">
      <c r="B16" s="28"/>
      <c r="C16" s="29"/>
      <c r="D16" s="30"/>
      <c r="E16" s="29"/>
      <c r="F16" s="31"/>
      <c r="G16" s="21"/>
    </row>
    <row r="17" spans="2:7" s="22" customFormat="1" ht="20.100000000000001" customHeight="1">
      <c r="B17" s="28"/>
      <c r="C17" s="29"/>
      <c r="D17" s="30"/>
      <c r="E17" s="29"/>
      <c r="F17" s="31"/>
      <c r="G17" s="32"/>
    </row>
    <row r="18" spans="2:7" s="22" customFormat="1" ht="20.100000000000001" customHeight="1">
      <c r="B18" s="28"/>
      <c r="C18" s="29"/>
      <c r="D18" s="30"/>
      <c r="E18" s="29"/>
      <c r="F18" s="31"/>
      <c r="G18" s="21"/>
    </row>
    <row r="19" spans="2:7" s="22" customFormat="1" ht="20.100000000000001" customHeight="1">
      <c r="B19" s="28"/>
      <c r="C19" s="29"/>
      <c r="D19" s="30"/>
      <c r="E19" s="29"/>
      <c r="F19" s="31"/>
      <c r="G19" s="32"/>
    </row>
    <row r="20" spans="2:7" s="22" customFormat="1" ht="20.100000000000001" customHeight="1">
      <c r="B20" s="28"/>
      <c r="C20" s="29"/>
      <c r="D20" s="30"/>
      <c r="E20" s="29"/>
      <c r="F20" s="31"/>
      <c r="G20" s="21"/>
    </row>
    <row r="21" spans="2:7" s="22" customFormat="1" ht="20.100000000000001" customHeight="1">
      <c r="B21" s="28"/>
      <c r="C21" s="29"/>
      <c r="D21" s="30"/>
      <c r="E21" s="29"/>
      <c r="F21" s="31"/>
      <c r="G21" s="21"/>
    </row>
    <row r="22" spans="2:7" s="22" customFormat="1" ht="20.100000000000001" customHeight="1">
      <c r="B22" s="28"/>
      <c r="C22" s="29"/>
      <c r="D22" s="30"/>
      <c r="E22" s="29"/>
      <c r="F22" s="31"/>
      <c r="G22" s="32"/>
    </row>
    <row r="23" spans="2:7" s="22" customFormat="1" ht="20.100000000000001" customHeight="1">
      <c r="B23" s="28"/>
      <c r="C23" s="29"/>
      <c r="D23" s="30"/>
      <c r="E23" s="29"/>
      <c r="F23" s="31"/>
      <c r="G23" s="21"/>
    </row>
    <row r="24" spans="2:7" s="22" customFormat="1" ht="20.100000000000001" customHeight="1">
      <c r="B24" s="28"/>
      <c r="C24" s="29"/>
      <c r="D24" s="30"/>
      <c r="E24" s="29"/>
      <c r="F24" s="31"/>
      <c r="G24" s="21"/>
    </row>
    <row r="25" spans="2:7" s="22" customFormat="1" ht="20.100000000000001" customHeight="1">
      <c r="B25" s="28"/>
      <c r="C25" s="29"/>
      <c r="D25" s="30"/>
      <c r="E25" s="29"/>
      <c r="F25" s="31"/>
      <c r="G25" s="21"/>
    </row>
    <row r="26" spans="2:7" s="22" customFormat="1" ht="20.100000000000001" customHeight="1">
      <c r="B26" s="28"/>
      <c r="C26" s="29"/>
      <c r="D26" s="30"/>
      <c r="E26" s="29"/>
      <c r="F26" s="31"/>
      <c r="G26" s="32"/>
    </row>
    <row r="27" spans="2:7" s="22" customFormat="1" ht="20.100000000000001" customHeight="1">
      <c r="B27" s="28"/>
      <c r="C27" s="29"/>
      <c r="D27" s="30"/>
      <c r="E27" s="29"/>
      <c r="F27" s="31"/>
      <c r="G27" s="21"/>
    </row>
    <row r="28" spans="2:7" s="22" customFormat="1" ht="20.100000000000001" customHeight="1">
      <c r="B28" s="28"/>
      <c r="C28" s="29"/>
      <c r="D28" s="30"/>
      <c r="E28" s="29"/>
      <c r="F28" s="31"/>
      <c r="G28" s="21"/>
    </row>
    <row r="29" spans="2:7" s="22" customFormat="1" ht="20.100000000000001" customHeight="1">
      <c r="B29" s="28"/>
      <c r="C29" s="29"/>
      <c r="D29" s="30"/>
      <c r="E29" s="29"/>
      <c r="F29" s="31"/>
      <c r="G29" s="21"/>
    </row>
    <row r="30" spans="2:7" s="22" customFormat="1" ht="20.100000000000001" customHeight="1">
      <c r="B30" s="28"/>
      <c r="C30" s="29"/>
      <c r="D30" s="30"/>
      <c r="E30" s="29"/>
      <c r="F30" s="31"/>
      <c r="G30" s="21"/>
    </row>
    <row r="31" spans="2:7" s="22" customFormat="1" ht="20.100000000000001" customHeight="1">
      <c r="B31" s="28"/>
      <c r="C31" s="29"/>
      <c r="D31" s="30"/>
      <c r="E31" s="29"/>
      <c r="F31" s="31"/>
      <c r="G31" s="21"/>
    </row>
    <row r="32" spans="2:7" s="22" customFormat="1" ht="20.100000000000001" customHeight="1">
      <c r="B32" s="28"/>
      <c r="C32" s="29"/>
      <c r="D32" s="30"/>
      <c r="E32" s="29"/>
      <c r="F32" s="31"/>
      <c r="G32" s="21"/>
    </row>
    <row r="33" spans="2:7" s="22" customFormat="1" ht="20.100000000000001" customHeight="1">
      <c r="B33" s="28"/>
      <c r="C33" s="29"/>
      <c r="D33" s="30"/>
      <c r="E33" s="29"/>
      <c r="F33" s="31"/>
      <c r="G33" s="21"/>
    </row>
    <row r="34" spans="2:7" s="22" customFormat="1" ht="20.100000000000001" customHeight="1">
      <c r="B34" s="28"/>
      <c r="C34" s="29"/>
      <c r="D34" s="30"/>
      <c r="E34" s="29"/>
      <c r="F34" s="31"/>
      <c r="G34" s="21"/>
    </row>
    <row r="35" spans="2:7" s="22" customFormat="1" ht="20.100000000000001" customHeight="1">
      <c r="B35" s="28"/>
      <c r="C35" s="29"/>
      <c r="D35" s="30"/>
      <c r="E35" s="29"/>
      <c r="F35" s="31"/>
      <c r="G35" s="21"/>
    </row>
    <row r="36" spans="2:7" s="22" customFormat="1" ht="20.100000000000001" customHeight="1">
      <c r="B36" s="28"/>
      <c r="C36" s="29"/>
      <c r="D36" s="30"/>
      <c r="E36" s="29"/>
      <c r="F36" s="31"/>
      <c r="G36" s="21"/>
    </row>
    <row r="37" spans="2:7" s="22" customFormat="1" ht="20.100000000000001" customHeight="1" thickBot="1">
      <c r="B37" s="35"/>
      <c r="C37" s="36"/>
      <c r="D37" s="37"/>
      <c r="E37" s="36"/>
      <c r="F37" s="38"/>
      <c r="G37" s="21"/>
    </row>
    <row r="38" spans="2:7">
      <c r="F38" s="2"/>
    </row>
    <row r="39" spans="2:7">
      <c r="F39" s="2"/>
    </row>
  </sheetData>
  <mergeCells count="2">
    <mergeCell ref="C6:D6"/>
    <mergeCell ref="E6:F6"/>
  </mergeCells>
  <pageMargins left="0.25" right="0.25" top="0.2" bottom="0.25" header="0.15" footer="0.2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6"/>
  <sheetViews>
    <sheetView zoomScaleNormal="100" workbookViewId="0">
      <selection activeCell="B24" sqref="B24"/>
    </sheetView>
  </sheetViews>
  <sheetFormatPr defaultRowHeight="12.75"/>
  <cols>
    <col min="1" max="1" width="34" style="39" customWidth="1"/>
    <col min="2" max="2" width="15.140625" style="39" customWidth="1"/>
    <col min="3" max="3" width="9.140625" style="39"/>
    <col min="4" max="4" width="26.7109375" style="39" bestFit="1" customWidth="1"/>
    <col min="5" max="5" width="18" style="39" customWidth="1"/>
    <col min="6" max="256" width="9.140625" style="39"/>
    <col min="257" max="257" width="34" style="39" customWidth="1"/>
    <col min="258" max="258" width="15.140625" style="39" customWidth="1"/>
    <col min="259" max="259" width="9.140625" style="39"/>
    <col min="260" max="260" width="26.7109375" style="39" bestFit="1" customWidth="1"/>
    <col min="261" max="261" width="18" style="39" customWidth="1"/>
    <col min="262" max="512" width="9.140625" style="39"/>
    <col min="513" max="513" width="34" style="39" customWidth="1"/>
    <col min="514" max="514" width="15.140625" style="39" customWidth="1"/>
    <col min="515" max="515" width="9.140625" style="39"/>
    <col min="516" max="516" width="26.7109375" style="39" bestFit="1" customWidth="1"/>
    <col min="517" max="517" width="18" style="39" customWidth="1"/>
    <col min="518" max="768" width="9.140625" style="39"/>
    <col min="769" max="769" width="34" style="39" customWidth="1"/>
    <col min="770" max="770" width="15.140625" style="39" customWidth="1"/>
    <col min="771" max="771" width="9.140625" style="39"/>
    <col min="772" max="772" width="26.7109375" style="39" bestFit="1" customWidth="1"/>
    <col min="773" max="773" width="18" style="39" customWidth="1"/>
    <col min="774" max="1024" width="9.140625" style="39"/>
    <col min="1025" max="1025" width="34" style="39" customWidth="1"/>
    <col min="1026" max="1026" width="15.140625" style="39" customWidth="1"/>
    <col min="1027" max="1027" width="9.140625" style="39"/>
    <col min="1028" max="1028" width="26.7109375" style="39" bestFit="1" customWidth="1"/>
    <col min="1029" max="1029" width="18" style="39" customWidth="1"/>
    <col min="1030" max="1280" width="9.140625" style="39"/>
    <col min="1281" max="1281" width="34" style="39" customWidth="1"/>
    <col min="1282" max="1282" width="15.140625" style="39" customWidth="1"/>
    <col min="1283" max="1283" width="9.140625" style="39"/>
    <col min="1284" max="1284" width="26.7109375" style="39" bestFit="1" customWidth="1"/>
    <col min="1285" max="1285" width="18" style="39" customWidth="1"/>
    <col min="1286" max="1536" width="9.140625" style="39"/>
    <col min="1537" max="1537" width="34" style="39" customWidth="1"/>
    <col min="1538" max="1538" width="15.140625" style="39" customWidth="1"/>
    <col min="1539" max="1539" width="9.140625" style="39"/>
    <col min="1540" max="1540" width="26.7109375" style="39" bestFit="1" customWidth="1"/>
    <col min="1541" max="1541" width="18" style="39" customWidth="1"/>
    <col min="1542" max="1792" width="9.140625" style="39"/>
    <col min="1793" max="1793" width="34" style="39" customWidth="1"/>
    <col min="1794" max="1794" width="15.140625" style="39" customWidth="1"/>
    <col min="1795" max="1795" width="9.140625" style="39"/>
    <col min="1796" max="1796" width="26.7109375" style="39" bestFit="1" customWidth="1"/>
    <col min="1797" max="1797" width="18" style="39" customWidth="1"/>
    <col min="1798" max="2048" width="9.140625" style="39"/>
    <col min="2049" max="2049" width="34" style="39" customWidth="1"/>
    <col min="2050" max="2050" width="15.140625" style="39" customWidth="1"/>
    <col min="2051" max="2051" width="9.140625" style="39"/>
    <col min="2052" max="2052" width="26.7109375" style="39" bestFit="1" customWidth="1"/>
    <col min="2053" max="2053" width="18" style="39" customWidth="1"/>
    <col min="2054" max="2304" width="9.140625" style="39"/>
    <col min="2305" max="2305" width="34" style="39" customWidth="1"/>
    <col min="2306" max="2306" width="15.140625" style="39" customWidth="1"/>
    <col min="2307" max="2307" width="9.140625" style="39"/>
    <col min="2308" max="2308" width="26.7109375" style="39" bestFit="1" customWidth="1"/>
    <col min="2309" max="2309" width="18" style="39" customWidth="1"/>
    <col min="2310" max="2560" width="9.140625" style="39"/>
    <col min="2561" max="2561" width="34" style="39" customWidth="1"/>
    <col min="2562" max="2562" width="15.140625" style="39" customWidth="1"/>
    <col min="2563" max="2563" width="9.140625" style="39"/>
    <col min="2564" max="2564" width="26.7109375" style="39" bestFit="1" customWidth="1"/>
    <col min="2565" max="2565" width="18" style="39" customWidth="1"/>
    <col min="2566" max="2816" width="9.140625" style="39"/>
    <col min="2817" max="2817" width="34" style="39" customWidth="1"/>
    <col min="2818" max="2818" width="15.140625" style="39" customWidth="1"/>
    <col min="2819" max="2819" width="9.140625" style="39"/>
    <col min="2820" max="2820" width="26.7109375" style="39" bestFit="1" customWidth="1"/>
    <col min="2821" max="2821" width="18" style="39" customWidth="1"/>
    <col min="2822" max="3072" width="9.140625" style="39"/>
    <col min="3073" max="3073" width="34" style="39" customWidth="1"/>
    <col min="3074" max="3074" width="15.140625" style="39" customWidth="1"/>
    <col min="3075" max="3075" width="9.140625" style="39"/>
    <col min="3076" max="3076" width="26.7109375" style="39" bestFit="1" customWidth="1"/>
    <col min="3077" max="3077" width="18" style="39" customWidth="1"/>
    <col min="3078" max="3328" width="9.140625" style="39"/>
    <col min="3329" max="3329" width="34" style="39" customWidth="1"/>
    <col min="3330" max="3330" width="15.140625" style="39" customWidth="1"/>
    <col min="3331" max="3331" width="9.140625" style="39"/>
    <col min="3332" max="3332" width="26.7109375" style="39" bestFit="1" customWidth="1"/>
    <col min="3333" max="3333" width="18" style="39" customWidth="1"/>
    <col min="3334" max="3584" width="9.140625" style="39"/>
    <col min="3585" max="3585" width="34" style="39" customWidth="1"/>
    <col min="3586" max="3586" width="15.140625" style="39" customWidth="1"/>
    <col min="3587" max="3587" width="9.140625" style="39"/>
    <col min="3588" max="3588" width="26.7109375" style="39" bestFit="1" customWidth="1"/>
    <col min="3589" max="3589" width="18" style="39" customWidth="1"/>
    <col min="3590" max="3840" width="9.140625" style="39"/>
    <col min="3841" max="3841" width="34" style="39" customWidth="1"/>
    <col min="3842" max="3842" width="15.140625" style="39" customWidth="1"/>
    <col min="3843" max="3843" width="9.140625" style="39"/>
    <col min="3844" max="3844" width="26.7109375" style="39" bestFit="1" customWidth="1"/>
    <col min="3845" max="3845" width="18" style="39" customWidth="1"/>
    <col min="3846" max="4096" width="9.140625" style="39"/>
    <col min="4097" max="4097" width="34" style="39" customWidth="1"/>
    <col min="4098" max="4098" width="15.140625" style="39" customWidth="1"/>
    <col min="4099" max="4099" width="9.140625" style="39"/>
    <col min="4100" max="4100" width="26.7109375" style="39" bestFit="1" customWidth="1"/>
    <col min="4101" max="4101" width="18" style="39" customWidth="1"/>
    <col min="4102" max="4352" width="9.140625" style="39"/>
    <col min="4353" max="4353" width="34" style="39" customWidth="1"/>
    <col min="4354" max="4354" width="15.140625" style="39" customWidth="1"/>
    <col min="4355" max="4355" width="9.140625" style="39"/>
    <col min="4356" max="4356" width="26.7109375" style="39" bestFit="1" customWidth="1"/>
    <col min="4357" max="4357" width="18" style="39" customWidth="1"/>
    <col min="4358" max="4608" width="9.140625" style="39"/>
    <col min="4609" max="4609" width="34" style="39" customWidth="1"/>
    <col min="4610" max="4610" width="15.140625" style="39" customWidth="1"/>
    <col min="4611" max="4611" width="9.140625" style="39"/>
    <col min="4612" max="4612" width="26.7109375" style="39" bestFit="1" customWidth="1"/>
    <col min="4613" max="4613" width="18" style="39" customWidth="1"/>
    <col min="4614" max="4864" width="9.140625" style="39"/>
    <col min="4865" max="4865" width="34" style="39" customWidth="1"/>
    <col min="4866" max="4866" width="15.140625" style="39" customWidth="1"/>
    <col min="4867" max="4867" width="9.140625" style="39"/>
    <col min="4868" max="4868" width="26.7109375" style="39" bestFit="1" customWidth="1"/>
    <col min="4869" max="4869" width="18" style="39" customWidth="1"/>
    <col min="4870" max="5120" width="9.140625" style="39"/>
    <col min="5121" max="5121" width="34" style="39" customWidth="1"/>
    <col min="5122" max="5122" width="15.140625" style="39" customWidth="1"/>
    <col min="5123" max="5123" width="9.140625" style="39"/>
    <col min="5124" max="5124" width="26.7109375" style="39" bestFit="1" customWidth="1"/>
    <col min="5125" max="5125" width="18" style="39" customWidth="1"/>
    <col min="5126" max="5376" width="9.140625" style="39"/>
    <col min="5377" max="5377" width="34" style="39" customWidth="1"/>
    <col min="5378" max="5378" width="15.140625" style="39" customWidth="1"/>
    <col min="5379" max="5379" width="9.140625" style="39"/>
    <col min="5380" max="5380" width="26.7109375" style="39" bestFit="1" customWidth="1"/>
    <col min="5381" max="5381" width="18" style="39" customWidth="1"/>
    <col min="5382" max="5632" width="9.140625" style="39"/>
    <col min="5633" max="5633" width="34" style="39" customWidth="1"/>
    <col min="5634" max="5634" width="15.140625" style="39" customWidth="1"/>
    <col min="5635" max="5635" width="9.140625" style="39"/>
    <col min="5636" max="5636" width="26.7109375" style="39" bestFit="1" customWidth="1"/>
    <col min="5637" max="5637" width="18" style="39" customWidth="1"/>
    <col min="5638" max="5888" width="9.140625" style="39"/>
    <col min="5889" max="5889" width="34" style="39" customWidth="1"/>
    <col min="5890" max="5890" width="15.140625" style="39" customWidth="1"/>
    <col min="5891" max="5891" width="9.140625" style="39"/>
    <col min="5892" max="5892" width="26.7109375" style="39" bestFit="1" customWidth="1"/>
    <col min="5893" max="5893" width="18" style="39" customWidth="1"/>
    <col min="5894" max="6144" width="9.140625" style="39"/>
    <col min="6145" max="6145" width="34" style="39" customWidth="1"/>
    <col min="6146" max="6146" width="15.140625" style="39" customWidth="1"/>
    <col min="6147" max="6147" width="9.140625" style="39"/>
    <col min="6148" max="6148" width="26.7109375" style="39" bestFit="1" customWidth="1"/>
    <col min="6149" max="6149" width="18" style="39" customWidth="1"/>
    <col min="6150" max="6400" width="9.140625" style="39"/>
    <col min="6401" max="6401" width="34" style="39" customWidth="1"/>
    <col min="6402" max="6402" width="15.140625" style="39" customWidth="1"/>
    <col min="6403" max="6403" width="9.140625" style="39"/>
    <col min="6404" max="6404" width="26.7109375" style="39" bestFit="1" customWidth="1"/>
    <col min="6405" max="6405" width="18" style="39" customWidth="1"/>
    <col min="6406" max="6656" width="9.140625" style="39"/>
    <col min="6657" max="6657" width="34" style="39" customWidth="1"/>
    <col min="6658" max="6658" width="15.140625" style="39" customWidth="1"/>
    <col min="6659" max="6659" width="9.140625" style="39"/>
    <col min="6660" max="6660" width="26.7109375" style="39" bestFit="1" customWidth="1"/>
    <col min="6661" max="6661" width="18" style="39" customWidth="1"/>
    <col min="6662" max="6912" width="9.140625" style="39"/>
    <col min="6913" max="6913" width="34" style="39" customWidth="1"/>
    <col min="6914" max="6914" width="15.140625" style="39" customWidth="1"/>
    <col min="6915" max="6915" width="9.140625" style="39"/>
    <col min="6916" max="6916" width="26.7109375" style="39" bestFit="1" customWidth="1"/>
    <col min="6917" max="6917" width="18" style="39" customWidth="1"/>
    <col min="6918" max="7168" width="9.140625" style="39"/>
    <col min="7169" max="7169" width="34" style="39" customWidth="1"/>
    <col min="7170" max="7170" width="15.140625" style="39" customWidth="1"/>
    <col min="7171" max="7171" width="9.140625" style="39"/>
    <col min="7172" max="7172" width="26.7109375" style="39" bestFit="1" customWidth="1"/>
    <col min="7173" max="7173" width="18" style="39" customWidth="1"/>
    <col min="7174" max="7424" width="9.140625" style="39"/>
    <col min="7425" max="7425" width="34" style="39" customWidth="1"/>
    <col min="7426" max="7426" width="15.140625" style="39" customWidth="1"/>
    <col min="7427" max="7427" width="9.140625" style="39"/>
    <col min="7428" max="7428" width="26.7109375" style="39" bestFit="1" customWidth="1"/>
    <col min="7429" max="7429" width="18" style="39" customWidth="1"/>
    <col min="7430" max="7680" width="9.140625" style="39"/>
    <col min="7681" max="7681" width="34" style="39" customWidth="1"/>
    <col min="7682" max="7682" width="15.140625" style="39" customWidth="1"/>
    <col min="7683" max="7683" width="9.140625" style="39"/>
    <col min="7684" max="7684" width="26.7109375" style="39" bestFit="1" customWidth="1"/>
    <col min="7685" max="7685" width="18" style="39" customWidth="1"/>
    <col min="7686" max="7936" width="9.140625" style="39"/>
    <col min="7937" max="7937" width="34" style="39" customWidth="1"/>
    <col min="7938" max="7938" width="15.140625" style="39" customWidth="1"/>
    <col min="7939" max="7939" width="9.140625" style="39"/>
    <col min="7940" max="7940" width="26.7109375" style="39" bestFit="1" customWidth="1"/>
    <col min="7941" max="7941" width="18" style="39" customWidth="1"/>
    <col min="7942" max="8192" width="9.140625" style="39"/>
    <col min="8193" max="8193" width="34" style="39" customWidth="1"/>
    <col min="8194" max="8194" width="15.140625" style="39" customWidth="1"/>
    <col min="8195" max="8195" width="9.140625" style="39"/>
    <col min="8196" max="8196" width="26.7109375" style="39" bestFit="1" customWidth="1"/>
    <col min="8197" max="8197" width="18" style="39" customWidth="1"/>
    <col min="8198" max="8448" width="9.140625" style="39"/>
    <col min="8449" max="8449" width="34" style="39" customWidth="1"/>
    <col min="8450" max="8450" width="15.140625" style="39" customWidth="1"/>
    <col min="8451" max="8451" width="9.140625" style="39"/>
    <col min="8452" max="8452" width="26.7109375" style="39" bestFit="1" customWidth="1"/>
    <col min="8453" max="8453" width="18" style="39" customWidth="1"/>
    <col min="8454" max="8704" width="9.140625" style="39"/>
    <col min="8705" max="8705" width="34" style="39" customWidth="1"/>
    <col min="8706" max="8706" width="15.140625" style="39" customWidth="1"/>
    <col min="8707" max="8707" width="9.140625" style="39"/>
    <col min="8708" max="8708" width="26.7109375" style="39" bestFit="1" customWidth="1"/>
    <col min="8709" max="8709" width="18" style="39" customWidth="1"/>
    <col min="8710" max="8960" width="9.140625" style="39"/>
    <col min="8961" max="8961" width="34" style="39" customWidth="1"/>
    <col min="8962" max="8962" width="15.140625" style="39" customWidth="1"/>
    <col min="8963" max="8963" width="9.140625" style="39"/>
    <col min="8964" max="8964" width="26.7109375" style="39" bestFit="1" customWidth="1"/>
    <col min="8965" max="8965" width="18" style="39" customWidth="1"/>
    <col min="8966" max="9216" width="9.140625" style="39"/>
    <col min="9217" max="9217" width="34" style="39" customWidth="1"/>
    <col min="9218" max="9218" width="15.140625" style="39" customWidth="1"/>
    <col min="9219" max="9219" width="9.140625" style="39"/>
    <col min="9220" max="9220" width="26.7109375" style="39" bestFit="1" customWidth="1"/>
    <col min="9221" max="9221" width="18" style="39" customWidth="1"/>
    <col min="9222" max="9472" width="9.140625" style="39"/>
    <col min="9473" max="9473" width="34" style="39" customWidth="1"/>
    <col min="9474" max="9474" width="15.140625" style="39" customWidth="1"/>
    <col min="9475" max="9475" width="9.140625" style="39"/>
    <col min="9476" max="9476" width="26.7109375" style="39" bestFit="1" customWidth="1"/>
    <col min="9477" max="9477" width="18" style="39" customWidth="1"/>
    <col min="9478" max="9728" width="9.140625" style="39"/>
    <col min="9729" max="9729" width="34" style="39" customWidth="1"/>
    <col min="9730" max="9730" width="15.140625" style="39" customWidth="1"/>
    <col min="9731" max="9731" width="9.140625" style="39"/>
    <col min="9732" max="9732" width="26.7109375" style="39" bestFit="1" customWidth="1"/>
    <col min="9733" max="9733" width="18" style="39" customWidth="1"/>
    <col min="9734" max="9984" width="9.140625" style="39"/>
    <col min="9985" max="9985" width="34" style="39" customWidth="1"/>
    <col min="9986" max="9986" width="15.140625" style="39" customWidth="1"/>
    <col min="9987" max="9987" width="9.140625" style="39"/>
    <col min="9988" max="9988" width="26.7109375" style="39" bestFit="1" customWidth="1"/>
    <col min="9989" max="9989" width="18" style="39" customWidth="1"/>
    <col min="9990" max="10240" width="9.140625" style="39"/>
    <col min="10241" max="10241" width="34" style="39" customWidth="1"/>
    <col min="10242" max="10242" width="15.140625" style="39" customWidth="1"/>
    <col min="10243" max="10243" width="9.140625" style="39"/>
    <col min="10244" max="10244" width="26.7109375" style="39" bestFit="1" customWidth="1"/>
    <col min="10245" max="10245" width="18" style="39" customWidth="1"/>
    <col min="10246" max="10496" width="9.140625" style="39"/>
    <col min="10497" max="10497" width="34" style="39" customWidth="1"/>
    <col min="10498" max="10498" width="15.140625" style="39" customWidth="1"/>
    <col min="10499" max="10499" width="9.140625" style="39"/>
    <col min="10500" max="10500" width="26.7109375" style="39" bestFit="1" customWidth="1"/>
    <col min="10501" max="10501" width="18" style="39" customWidth="1"/>
    <col min="10502" max="10752" width="9.140625" style="39"/>
    <col min="10753" max="10753" width="34" style="39" customWidth="1"/>
    <col min="10754" max="10754" width="15.140625" style="39" customWidth="1"/>
    <col min="10755" max="10755" width="9.140625" style="39"/>
    <col min="10756" max="10756" width="26.7109375" style="39" bestFit="1" customWidth="1"/>
    <col min="10757" max="10757" width="18" style="39" customWidth="1"/>
    <col min="10758" max="11008" width="9.140625" style="39"/>
    <col min="11009" max="11009" width="34" style="39" customWidth="1"/>
    <col min="11010" max="11010" width="15.140625" style="39" customWidth="1"/>
    <col min="11011" max="11011" width="9.140625" style="39"/>
    <col min="11012" max="11012" width="26.7109375" style="39" bestFit="1" customWidth="1"/>
    <col min="11013" max="11013" width="18" style="39" customWidth="1"/>
    <col min="11014" max="11264" width="9.140625" style="39"/>
    <col min="11265" max="11265" width="34" style="39" customWidth="1"/>
    <col min="11266" max="11266" width="15.140625" style="39" customWidth="1"/>
    <col min="11267" max="11267" width="9.140625" style="39"/>
    <col min="11268" max="11268" width="26.7109375" style="39" bestFit="1" customWidth="1"/>
    <col min="11269" max="11269" width="18" style="39" customWidth="1"/>
    <col min="11270" max="11520" width="9.140625" style="39"/>
    <col min="11521" max="11521" width="34" style="39" customWidth="1"/>
    <col min="11522" max="11522" width="15.140625" style="39" customWidth="1"/>
    <col min="11523" max="11523" width="9.140625" style="39"/>
    <col min="11524" max="11524" width="26.7109375" style="39" bestFit="1" customWidth="1"/>
    <col min="11525" max="11525" width="18" style="39" customWidth="1"/>
    <col min="11526" max="11776" width="9.140625" style="39"/>
    <col min="11777" max="11777" width="34" style="39" customWidth="1"/>
    <col min="11778" max="11778" width="15.140625" style="39" customWidth="1"/>
    <col min="11779" max="11779" width="9.140625" style="39"/>
    <col min="11780" max="11780" width="26.7109375" style="39" bestFit="1" customWidth="1"/>
    <col min="11781" max="11781" width="18" style="39" customWidth="1"/>
    <col min="11782" max="12032" width="9.140625" style="39"/>
    <col min="12033" max="12033" width="34" style="39" customWidth="1"/>
    <col min="12034" max="12034" width="15.140625" style="39" customWidth="1"/>
    <col min="12035" max="12035" width="9.140625" style="39"/>
    <col min="12036" max="12036" width="26.7109375" style="39" bestFit="1" customWidth="1"/>
    <col min="12037" max="12037" width="18" style="39" customWidth="1"/>
    <col min="12038" max="12288" width="9.140625" style="39"/>
    <col min="12289" max="12289" width="34" style="39" customWidth="1"/>
    <col min="12290" max="12290" width="15.140625" style="39" customWidth="1"/>
    <col min="12291" max="12291" width="9.140625" style="39"/>
    <col min="12292" max="12292" width="26.7109375" style="39" bestFit="1" customWidth="1"/>
    <col min="12293" max="12293" width="18" style="39" customWidth="1"/>
    <col min="12294" max="12544" width="9.140625" style="39"/>
    <col min="12545" max="12545" width="34" style="39" customWidth="1"/>
    <col min="12546" max="12546" width="15.140625" style="39" customWidth="1"/>
    <col min="12547" max="12547" width="9.140625" style="39"/>
    <col min="12548" max="12548" width="26.7109375" style="39" bestFit="1" customWidth="1"/>
    <col min="12549" max="12549" width="18" style="39" customWidth="1"/>
    <col min="12550" max="12800" width="9.140625" style="39"/>
    <col min="12801" max="12801" width="34" style="39" customWidth="1"/>
    <col min="12802" max="12802" width="15.140625" style="39" customWidth="1"/>
    <col min="12803" max="12803" width="9.140625" style="39"/>
    <col min="12804" max="12804" width="26.7109375" style="39" bestFit="1" customWidth="1"/>
    <col min="12805" max="12805" width="18" style="39" customWidth="1"/>
    <col min="12806" max="13056" width="9.140625" style="39"/>
    <col min="13057" max="13057" width="34" style="39" customWidth="1"/>
    <col min="13058" max="13058" width="15.140625" style="39" customWidth="1"/>
    <col min="13059" max="13059" width="9.140625" style="39"/>
    <col min="13060" max="13060" width="26.7109375" style="39" bestFit="1" customWidth="1"/>
    <col min="13061" max="13061" width="18" style="39" customWidth="1"/>
    <col min="13062" max="13312" width="9.140625" style="39"/>
    <col min="13313" max="13313" width="34" style="39" customWidth="1"/>
    <col min="13314" max="13314" width="15.140625" style="39" customWidth="1"/>
    <col min="13315" max="13315" width="9.140625" style="39"/>
    <col min="13316" max="13316" width="26.7109375" style="39" bestFit="1" customWidth="1"/>
    <col min="13317" max="13317" width="18" style="39" customWidth="1"/>
    <col min="13318" max="13568" width="9.140625" style="39"/>
    <col min="13569" max="13569" width="34" style="39" customWidth="1"/>
    <col min="13570" max="13570" width="15.140625" style="39" customWidth="1"/>
    <col min="13571" max="13571" width="9.140625" style="39"/>
    <col min="13572" max="13572" width="26.7109375" style="39" bestFit="1" customWidth="1"/>
    <col min="13573" max="13573" width="18" style="39" customWidth="1"/>
    <col min="13574" max="13824" width="9.140625" style="39"/>
    <col min="13825" max="13825" width="34" style="39" customWidth="1"/>
    <col min="13826" max="13826" width="15.140625" style="39" customWidth="1"/>
    <col min="13827" max="13827" width="9.140625" style="39"/>
    <col min="13828" max="13828" width="26.7109375" style="39" bestFit="1" customWidth="1"/>
    <col min="13829" max="13829" width="18" style="39" customWidth="1"/>
    <col min="13830" max="14080" width="9.140625" style="39"/>
    <col min="14081" max="14081" width="34" style="39" customWidth="1"/>
    <col min="14082" max="14082" width="15.140625" style="39" customWidth="1"/>
    <col min="14083" max="14083" width="9.140625" style="39"/>
    <col min="14084" max="14084" width="26.7109375" style="39" bestFit="1" customWidth="1"/>
    <col min="14085" max="14085" width="18" style="39" customWidth="1"/>
    <col min="14086" max="14336" width="9.140625" style="39"/>
    <col min="14337" max="14337" width="34" style="39" customWidth="1"/>
    <col min="14338" max="14338" width="15.140625" style="39" customWidth="1"/>
    <col min="14339" max="14339" width="9.140625" style="39"/>
    <col min="14340" max="14340" width="26.7109375" style="39" bestFit="1" customWidth="1"/>
    <col min="14341" max="14341" width="18" style="39" customWidth="1"/>
    <col min="14342" max="14592" width="9.140625" style="39"/>
    <col min="14593" max="14593" width="34" style="39" customWidth="1"/>
    <col min="14594" max="14594" width="15.140625" style="39" customWidth="1"/>
    <col min="14595" max="14595" width="9.140625" style="39"/>
    <col min="14596" max="14596" width="26.7109375" style="39" bestFit="1" customWidth="1"/>
    <col min="14597" max="14597" width="18" style="39" customWidth="1"/>
    <col min="14598" max="14848" width="9.140625" style="39"/>
    <col min="14849" max="14849" width="34" style="39" customWidth="1"/>
    <col min="14850" max="14850" width="15.140625" style="39" customWidth="1"/>
    <col min="14851" max="14851" width="9.140625" style="39"/>
    <col min="14852" max="14852" width="26.7109375" style="39" bestFit="1" customWidth="1"/>
    <col min="14853" max="14853" width="18" style="39" customWidth="1"/>
    <col min="14854" max="15104" width="9.140625" style="39"/>
    <col min="15105" max="15105" width="34" style="39" customWidth="1"/>
    <col min="15106" max="15106" width="15.140625" style="39" customWidth="1"/>
    <col min="15107" max="15107" width="9.140625" style="39"/>
    <col min="15108" max="15108" width="26.7109375" style="39" bestFit="1" customWidth="1"/>
    <col min="15109" max="15109" width="18" style="39" customWidth="1"/>
    <col min="15110" max="15360" width="9.140625" style="39"/>
    <col min="15361" max="15361" width="34" style="39" customWidth="1"/>
    <col min="15362" max="15362" width="15.140625" style="39" customWidth="1"/>
    <col min="15363" max="15363" width="9.140625" style="39"/>
    <col min="15364" max="15364" width="26.7109375" style="39" bestFit="1" customWidth="1"/>
    <col min="15365" max="15365" width="18" style="39" customWidth="1"/>
    <col min="15366" max="15616" width="9.140625" style="39"/>
    <col min="15617" max="15617" width="34" style="39" customWidth="1"/>
    <col min="15618" max="15618" width="15.140625" style="39" customWidth="1"/>
    <col min="15619" max="15619" width="9.140625" style="39"/>
    <col min="15620" max="15620" width="26.7109375" style="39" bestFit="1" customWidth="1"/>
    <col min="15621" max="15621" width="18" style="39" customWidth="1"/>
    <col min="15622" max="15872" width="9.140625" style="39"/>
    <col min="15873" max="15873" width="34" style="39" customWidth="1"/>
    <col min="15874" max="15874" width="15.140625" style="39" customWidth="1"/>
    <col min="15875" max="15875" width="9.140625" style="39"/>
    <col min="15876" max="15876" width="26.7109375" style="39" bestFit="1" customWidth="1"/>
    <col min="15877" max="15877" width="18" style="39" customWidth="1"/>
    <col min="15878" max="16128" width="9.140625" style="39"/>
    <col min="16129" max="16129" width="34" style="39" customWidth="1"/>
    <col min="16130" max="16130" width="15.140625" style="39" customWidth="1"/>
    <col min="16131" max="16131" width="9.140625" style="39"/>
    <col min="16132" max="16132" width="26.7109375" style="39" bestFit="1" customWidth="1"/>
    <col min="16133" max="16133" width="18" style="39" customWidth="1"/>
    <col min="16134" max="16384" width="9.140625" style="39"/>
  </cols>
  <sheetData>
    <row r="1" spans="1:5">
      <c r="A1" s="80" t="s">
        <v>12</v>
      </c>
      <c r="B1" s="80"/>
    </row>
    <row r="2" spans="1:5">
      <c r="A2" s="40"/>
    </row>
    <row r="3" spans="1:5">
      <c r="A3" s="80" t="s">
        <v>13</v>
      </c>
      <c r="B3" s="80"/>
    </row>
    <row r="4" spans="1:5">
      <c r="A4" s="40"/>
    </row>
    <row r="5" spans="1:5">
      <c r="A5" s="80" t="s">
        <v>50</v>
      </c>
      <c r="B5" s="80"/>
    </row>
    <row r="8" spans="1:5">
      <c r="A8" s="40" t="s">
        <v>14</v>
      </c>
      <c r="D8" s="40" t="s">
        <v>15</v>
      </c>
    </row>
    <row r="10" spans="1:5">
      <c r="A10" s="39" t="s">
        <v>16</v>
      </c>
      <c r="B10" s="41">
        <v>14702</v>
      </c>
      <c r="D10" s="39" t="s">
        <v>16</v>
      </c>
      <c r="E10" s="41">
        <v>19038</v>
      </c>
    </row>
    <row r="12" spans="1:5">
      <c r="A12" s="39" t="s">
        <v>51</v>
      </c>
      <c r="B12" s="39">
        <v>83</v>
      </c>
      <c r="D12" s="39" t="s">
        <v>51</v>
      </c>
      <c r="E12" s="39">
        <v>71</v>
      </c>
    </row>
    <row r="14" spans="1:5">
      <c r="A14" s="39" t="s">
        <v>17</v>
      </c>
      <c r="B14" s="42"/>
      <c r="D14" s="39" t="s">
        <v>17</v>
      </c>
      <c r="E14" s="42"/>
    </row>
    <row r="16" spans="1:5">
      <c r="A16" s="39" t="s">
        <v>18</v>
      </c>
      <c r="B16" s="39">
        <v>315854</v>
      </c>
      <c r="D16" s="39" t="s">
        <v>19</v>
      </c>
      <c r="E16" s="39">
        <v>1620019</v>
      </c>
    </row>
    <row r="18" spans="1:5">
      <c r="B18" s="43"/>
      <c r="E18" s="43"/>
    </row>
    <row r="19" spans="1:5">
      <c r="B19" s="39">
        <f>SUM(B16:B18)</f>
        <v>315854</v>
      </c>
      <c r="E19" s="39">
        <f>SUM(E16:E18)</f>
        <v>1620019</v>
      </c>
    </row>
    <row r="20" spans="1:5">
      <c r="B20" s="44" t="s">
        <v>53</v>
      </c>
      <c r="E20" s="44" t="s">
        <v>52</v>
      </c>
    </row>
    <row r="21" spans="1:5">
      <c r="B21" s="45">
        <f>B19*0.07</f>
        <v>22109.780000000002</v>
      </c>
      <c r="E21" s="45">
        <f>E19*0.05</f>
        <v>81000.950000000012</v>
      </c>
    </row>
    <row r="23" spans="1:5">
      <c r="A23" s="46" t="s">
        <v>20</v>
      </c>
      <c r="B23" s="68">
        <v>22200</v>
      </c>
      <c r="D23" s="46" t="s">
        <v>20</v>
      </c>
      <c r="E23" s="68">
        <v>81100</v>
      </c>
    </row>
    <row r="26" spans="1:5">
      <c r="A26" s="46" t="s">
        <v>21</v>
      </c>
      <c r="B26" s="68">
        <f>B23+E23</f>
        <v>103300</v>
      </c>
    </row>
  </sheetData>
  <mergeCells count="3">
    <mergeCell ref="A1:B1"/>
    <mergeCell ref="A3:B3"/>
    <mergeCell ref="A5:B5"/>
  </mergeCells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scale="83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23"/>
  <sheetViews>
    <sheetView zoomScale="85" zoomScaleNormal="85" workbookViewId="0">
      <selection activeCell="D14" sqref="D14"/>
    </sheetView>
  </sheetViews>
  <sheetFormatPr defaultColWidth="9.140625" defaultRowHeight="15"/>
  <cols>
    <col min="1" max="1" width="3.140625" style="2" customWidth="1"/>
    <col min="2" max="2" width="13.7109375" style="2" customWidth="1"/>
    <col min="3" max="3" width="4.5703125" style="2" customWidth="1"/>
    <col min="4" max="4" width="3.7109375" style="3" customWidth="1"/>
    <col min="5" max="5" width="42.7109375" style="3" customWidth="1"/>
    <col min="6" max="6" width="9" style="3" customWidth="1"/>
    <col min="7" max="8" width="12.7109375" style="3" customWidth="1"/>
    <col min="9" max="9" width="3.28515625" style="4" bestFit="1" customWidth="1"/>
    <col min="10" max="16384" width="9.140625" style="2"/>
  </cols>
  <sheetData>
    <row r="1" spans="2:9" ht="50.25" customHeight="1">
      <c r="B1" s="1" t="s">
        <v>22</v>
      </c>
    </row>
    <row r="2" spans="2:9" s="11" customFormat="1" ht="30">
      <c r="B2" s="5" t="s">
        <v>1</v>
      </c>
      <c r="C2" s="83" t="s">
        <v>23</v>
      </c>
      <c r="D2" s="84"/>
      <c r="E2" s="85"/>
      <c r="F2" s="8" t="s">
        <v>3</v>
      </c>
      <c r="G2" s="47"/>
      <c r="H2" s="48" t="s">
        <v>24</v>
      </c>
      <c r="I2" s="10"/>
    </row>
    <row r="3" spans="2:9" s="16" customFormat="1" ht="30" customHeight="1">
      <c r="B3" s="5" t="s">
        <v>5</v>
      </c>
      <c r="C3" s="83">
        <f>'[2]Job Summary'!D3</f>
        <v>0</v>
      </c>
      <c r="D3" s="84"/>
      <c r="E3" s="85"/>
      <c r="F3" s="86" t="s">
        <v>6</v>
      </c>
      <c r="G3" s="87"/>
      <c r="H3" s="48"/>
      <c r="I3" s="15"/>
    </row>
    <row r="4" spans="2:9" s="16" customFormat="1" ht="30.75" customHeight="1">
      <c r="B4" s="5" t="s">
        <v>7</v>
      </c>
      <c r="C4" s="88">
        <v>44742</v>
      </c>
      <c r="D4" s="89"/>
      <c r="E4" s="90"/>
      <c r="F4" s="91" t="s">
        <v>8</v>
      </c>
      <c r="G4" s="87"/>
      <c r="H4" s="48">
        <f>'[2]Job Summary'!F4</f>
        <v>0</v>
      </c>
      <c r="I4" s="15"/>
    </row>
    <row r="5" spans="2:9" s="16" customFormat="1" ht="23.25" customHeight="1">
      <c r="B5" s="17"/>
      <c r="C5" s="18"/>
      <c r="D5" s="92"/>
      <c r="E5" s="93"/>
      <c r="F5" s="94"/>
      <c r="G5" s="95"/>
      <c r="H5" s="49"/>
      <c r="I5" s="15"/>
    </row>
    <row r="6" spans="2:9" s="22" customFormat="1" ht="39" customHeight="1">
      <c r="B6" s="50" t="s">
        <v>25</v>
      </c>
      <c r="C6" s="50" t="s">
        <v>26</v>
      </c>
      <c r="D6" s="81" t="s">
        <v>27</v>
      </c>
      <c r="E6" s="82"/>
      <c r="F6" s="51" t="s">
        <v>28</v>
      </c>
      <c r="G6" s="52" t="s">
        <v>29</v>
      </c>
      <c r="H6" s="52" t="s">
        <v>30</v>
      </c>
      <c r="I6" s="21"/>
    </row>
    <row r="7" spans="2:9" s="22" customFormat="1" ht="17.100000000000001" customHeight="1">
      <c r="B7" s="53"/>
      <c r="C7" s="54"/>
      <c r="D7" s="55"/>
      <c r="E7" s="56"/>
      <c r="F7" s="57"/>
      <c r="G7" s="58"/>
      <c r="H7" s="58"/>
      <c r="I7" s="21"/>
    </row>
    <row r="8" spans="2:9" s="22" customFormat="1" ht="17.100000000000001" customHeight="1">
      <c r="B8" s="53"/>
      <c r="C8" s="59"/>
      <c r="D8" s="60"/>
      <c r="E8" s="61"/>
      <c r="F8" s="62"/>
      <c r="G8" s="63"/>
      <c r="H8" s="63"/>
      <c r="I8" s="21"/>
    </row>
    <row r="9" spans="2:9" s="22" customFormat="1" ht="17.100000000000001" customHeight="1">
      <c r="B9" s="53"/>
      <c r="C9" s="59"/>
      <c r="D9" s="60" t="s">
        <v>42</v>
      </c>
      <c r="E9" s="61"/>
      <c r="F9" s="62">
        <v>37500</v>
      </c>
      <c r="G9" s="63">
        <v>71.58</v>
      </c>
      <c r="H9" s="63"/>
      <c r="I9" s="69"/>
    </row>
    <row r="10" spans="2:9" s="22" customFormat="1" ht="17.100000000000001" customHeight="1">
      <c r="B10" s="53"/>
      <c r="C10" s="59"/>
      <c r="D10" s="29"/>
      <c r="E10" s="61" t="s">
        <v>41</v>
      </c>
      <c r="F10" s="62" t="s">
        <v>37</v>
      </c>
      <c r="G10" s="63"/>
      <c r="H10" s="63">
        <v>71.58</v>
      </c>
      <c r="I10" s="69"/>
    </row>
    <row r="11" spans="2:9" s="22" customFormat="1" ht="17.100000000000001" customHeight="1">
      <c r="B11" s="53"/>
      <c r="C11" s="59"/>
      <c r="D11" s="60" t="s">
        <v>43</v>
      </c>
      <c r="E11" s="76"/>
      <c r="F11" s="76">
        <v>24700</v>
      </c>
      <c r="G11" s="76">
        <v>2014.83</v>
      </c>
      <c r="H11" s="76"/>
      <c r="I11" s="69"/>
    </row>
    <row r="12" spans="2:9" s="22" customFormat="1" ht="17.100000000000001" customHeight="1">
      <c r="B12" s="53"/>
      <c r="C12" s="59"/>
      <c r="D12" s="60"/>
      <c r="E12" s="61"/>
      <c r="F12" s="62">
        <v>72400</v>
      </c>
      <c r="G12" s="63"/>
      <c r="H12" s="63">
        <v>2014.83</v>
      </c>
      <c r="I12" s="69"/>
    </row>
    <row r="13" spans="2:9" s="22" customFormat="1" ht="17.100000000000001" customHeight="1">
      <c r="B13" s="53"/>
      <c r="C13" s="59"/>
      <c r="D13" s="60" t="s">
        <v>49</v>
      </c>
      <c r="E13" s="61"/>
      <c r="F13" s="62"/>
      <c r="G13" s="63"/>
      <c r="H13" s="63"/>
      <c r="I13" s="21"/>
    </row>
    <row r="14" spans="2:9" s="22" customFormat="1" ht="17.100000000000001" customHeight="1">
      <c r="B14" s="53"/>
      <c r="C14" s="59"/>
      <c r="D14" s="60"/>
      <c r="E14" s="61"/>
      <c r="F14" s="62"/>
      <c r="G14" s="63"/>
      <c r="H14" s="63"/>
      <c r="I14" s="21"/>
    </row>
    <row r="15" spans="2:9" s="22" customFormat="1" ht="17.100000000000001" customHeight="1">
      <c r="B15" s="57"/>
      <c r="C15" s="59"/>
      <c r="D15" s="60" t="s">
        <v>45</v>
      </c>
      <c r="E15" s="61"/>
      <c r="F15" s="59">
        <v>61800</v>
      </c>
      <c r="G15" s="63">
        <v>0.62</v>
      </c>
      <c r="H15" s="63"/>
      <c r="I15" s="69"/>
    </row>
    <row r="16" spans="2:9" s="22" customFormat="1" ht="17.100000000000001" customHeight="1">
      <c r="B16" s="57"/>
      <c r="C16" s="59"/>
      <c r="D16" s="60" t="s">
        <v>46</v>
      </c>
      <c r="E16" s="61"/>
      <c r="F16" s="59">
        <v>61800</v>
      </c>
      <c r="G16" s="63">
        <v>0.64</v>
      </c>
      <c r="H16" s="63"/>
      <c r="I16" s="69"/>
    </row>
    <row r="17" spans="2:9" s="22" customFormat="1" ht="17.100000000000001" customHeight="1">
      <c r="B17" s="57"/>
      <c r="C17" s="59"/>
      <c r="D17" s="60" t="s">
        <v>47</v>
      </c>
      <c r="E17" s="61"/>
      <c r="F17" s="59">
        <v>68100</v>
      </c>
      <c r="G17" s="63">
        <v>0.66</v>
      </c>
      <c r="H17" s="63"/>
      <c r="I17" s="69"/>
    </row>
    <row r="18" spans="2:9" s="22" customFormat="1" ht="17.100000000000001" customHeight="1">
      <c r="B18" s="57"/>
      <c r="C18" s="59"/>
      <c r="D18" s="60"/>
      <c r="E18" s="61" t="s">
        <v>43</v>
      </c>
      <c r="F18" s="59">
        <v>24700</v>
      </c>
      <c r="G18" s="63"/>
      <c r="H18" s="63">
        <f>0.62+0.64+0.66</f>
        <v>1.92</v>
      </c>
      <c r="I18" s="69"/>
    </row>
    <row r="19" spans="2:9" s="22" customFormat="1" ht="17.100000000000001" customHeight="1">
      <c r="B19" s="57"/>
      <c r="C19" s="59"/>
      <c r="D19" s="60" t="s">
        <v>48</v>
      </c>
      <c r="E19" s="61"/>
      <c r="F19" s="59"/>
      <c r="G19" s="63"/>
      <c r="H19" s="63"/>
      <c r="I19" s="21"/>
    </row>
    <row r="20" spans="2:9" s="22" customFormat="1" ht="17.100000000000001" customHeight="1">
      <c r="B20" s="57"/>
      <c r="C20" s="59"/>
      <c r="D20" s="60"/>
      <c r="E20" s="61"/>
      <c r="F20" s="59"/>
      <c r="G20" s="63"/>
      <c r="H20" s="63"/>
      <c r="I20" s="21"/>
    </row>
    <row r="21" spans="2:9" s="22" customFormat="1" ht="17.100000000000001" customHeight="1">
      <c r="B21" s="57"/>
      <c r="C21" s="59"/>
      <c r="D21" s="60"/>
      <c r="E21" s="61"/>
      <c r="F21" s="59"/>
      <c r="G21" s="63"/>
      <c r="H21" s="63"/>
      <c r="I21" s="69"/>
    </row>
    <row r="22" spans="2:9" s="22" customFormat="1" ht="17.100000000000001" customHeight="1">
      <c r="B22" s="57"/>
      <c r="C22" s="59"/>
      <c r="D22" s="60"/>
      <c r="E22" s="61"/>
      <c r="F22" s="59"/>
      <c r="G22" s="63"/>
      <c r="H22" s="63"/>
      <c r="I22" s="21"/>
    </row>
    <row r="23" spans="2:9" s="22" customFormat="1" ht="17.100000000000001" customHeight="1">
      <c r="B23" s="57"/>
      <c r="C23" s="54"/>
      <c r="D23" s="64"/>
      <c r="E23" s="65"/>
      <c r="F23" s="66">
        <f>G23-H23</f>
        <v>0</v>
      </c>
      <c r="G23" s="67">
        <f>SUM(G7:G8)</f>
        <v>0</v>
      </c>
      <c r="H23" s="67">
        <f>SUM(H7:H8)</f>
        <v>0</v>
      </c>
      <c r="I23" s="21"/>
    </row>
  </sheetData>
  <mergeCells count="8">
    <mergeCell ref="D6:E6"/>
    <mergeCell ref="C2:E2"/>
    <mergeCell ref="C3:E3"/>
    <mergeCell ref="F3:G3"/>
    <mergeCell ref="C4:E4"/>
    <mergeCell ref="F4:G4"/>
    <mergeCell ref="D5:E5"/>
    <mergeCell ref="F5:G5"/>
  </mergeCells>
  <pageMargins left="0.7" right="0.7" top="0.75" bottom="0.75" header="0.3" footer="0.3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workbookViewId="0">
      <selection activeCell="A8" sqref="A8"/>
    </sheetView>
  </sheetViews>
  <sheetFormatPr defaultRowHeight="15"/>
  <cols>
    <col min="1" max="1" width="19.5703125" customWidth="1"/>
    <col min="2" max="3" width="18.28515625" customWidth="1"/>
  </cols>
  <sheetData>
    <row r="1" spans="1:3">
      <c r="A1" t="s">
        <v>12</v>
      </c>
    </row>
    <row r="2" spans="1:3">
      <c r="B2" s="74"/>
      <c r="C2" s="74"/>
    </row>
    <row r="3" spans="1:3">
      <c r="B3" s="74" t="s">
        <v>32</v>
      </c>
      <c r="C3" s="74" t="s">
        <v>35</v>
      </c>
    </row>
    <row r="6" spans="1:3">
      <c r="A6" t="s">
        <v>33</v>
      </c>
      <c r="B6" s="71" t="e">
        <f>JNLS!#REF!</f>
        <v>#REF!</v>
      </c>
      <c r="C6" s="71">
        <v>0</v>
      </c>
    </row>
    <row r="7" spans="1:3">
      <c r="A7" t="s">
        <v>34</v>
      </c>
      <c r="B7" s="71" t="e">
        <f>JNLS!#REF!</f>
        <v>#REF!</v>
      </c>
      <c r="C7" s="71">
        <v>0</v>
      </c>
    </row>
    <row r="8" spans="1:3">
      <c r="A8" t="s">
        <v>38</v>
      </c>
      <c r="B8" s="71">
        <v>517.80999999999995</v>
      </c>
      <c r="C8" s="71"/>
    </row>
    <row r="9" spans="1:3">
      <c r="A9" t="s">
        <v>44</v>
      </c>
      <c r="B9" s="71">
        <v>506.3</v>
      </c>
      <c r="C9" s="71"/>
    </row>
    <row r="10" spans="1:3">
      <c r="A10" t="s">
        <v>36</v>
      </c>
      <c r="B10" s="71">
        <v>0</v>
      </c>
      <c r="C10" s="71">
        <f>JNLS!G9</f>
        <v>71.58</v>
      </c>
    </row>
    <row r="11" spans="1:3">
      <c r="B11" s="71"/>
      <c r="C11" s="71"/>
    </row>
    <row r="12" spans="1:3">
      <c r="B12" s="71"/>
      <c r="C12" s="71"/>
    </row>
    <row r="13" spans="1:3" ht="15.75" thickBot="1">
      <c r="B13" s="75" t="e">
        <f>SUM(B6:B10)</f>
        <v>#REF!</v>
      </c>
      <c r="C13" s="70">
        <f t="shared" ref="C13" si="0">SUM(C6:C7)</f>
        <v>0</v>
      </c>
    </row>
    <row r="14" spans="1:3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REVIEW</vt:lpstr>
      <vt:lpstr>Query Sheet</vt:lpstr>
      <vt:lpstr>Min Pensions</vt:lpstr>
      <vt:lpstr>JNLS</vt:lpstr>
      <vt:lpstr>Debtors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Hannay</dc:creator>
  <cp:lastModifiedBy>Heidi Hannay</cp:lastModifiedBy>
  <dcterms:created xsi:type="dcterms:W3CDTF">2017-09-18T03:30:30Z</dcterms:created>
  <dcterms:modified xsi:type="dcterms:W3CDTF">2023-12-07T00:46:14Z</dcterms:modified>
</cp:coreProperties>
</file>