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ccountingfiles\Accountingmajorclients\SuperannuationFunds\BSonthavongSMSF\"/>
    </mc:Choice>
  </mc:AlternateContent>
  <xr:revisionPtr revIDLastSave="0" documentId="13_ncr:1_{E59E2161-7917-4CF3-B62E-E73443320DC7}" xr6:coauthVersionLast="47" xr6:coauthVersionMax="47" xr10:uidLastSave="{00000000-0000-0000-0000-000000000000}"/>
  <bookViews>
    <workbookView xWindow="-120" yWindow="-120" windowWidth="38640" windowHeight="21240" activeTab="1" xr2:uid="{84DF87CD-D8E3-4056-AF9A-0AEECDB42A62}"/>
  </bookViews>
  <sheets>
    <sheet name="2021" sheetId="1" r:id="rId1"/>
    <sheet name="2022" sheetId="3" r:id="rId2"/>
    <sheet name="Identifyinginf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  <c r="B46" i="3" l="1"/>
  <c r="C18" i="3"/>
  <c r="C27" i="3"/>
  <c r="C29" i="3" s="1"/>
  <c r="D63" i="3"/>
  <c r="D62" i="3"/>
  <c r="B43" i="1"/>
  <c r="D64" i="3" l="1"/>
  <c r="D64" i="1" l="1"/>
  <c r="D63" i="1"/>
  <c r="C26" i="1"/>
  <c r="B35" i="1"/>
  <c r="B45" i="1" s="1"/>
  <c r="C11" i="1"/>
  <c r="C29" i="1" l="1"/>
  <c r="D66" i="1"/>
</calcChain>
</file>

<file path=xl/sharedStrings.xml><?xml version="1.0" encoding="utf-8"?>
<sst xmlns="http://schemas.openxmlformats.org/spreadsheetml/2006/main" count="80" uniqueCount="50">
  <si>
    <t>Opening Assets</t>
  </si>
  <si>
    <t>Income</t>
  </si>
  <si>
    <t>Interest</t>
  </si>
  <si>
    <t>Expenses</t>
  </si>
  <si>
    <t>Superannuation benefit in</t>
  </si>
  <si>
    <t>Date paid</t>
  </si>
  <si>
    <t>Total</t>
  </si>
  <si>
    <t>Presereved Benefit</t>
  </si>
  <si>
    <t>Tax-free component</t>
  </si>
  <si>
    <t>Element taxed in the fund</t>
  </si>
  <si>
    <t>Opening Investments</t>
  </si>
  <si>
    <t>Direct Investment Account</t>
  </si>
  <si>
    <t>O/Bal</t>
  </si>
  <si>
    <t>Closing Balances 30/06/2022</t>
  </si>
  <si>
    <t>Dividends</t>
  </si>
  <si>
    <t>Total Brokerage fees and charges</t>
  </si>
  <si>
    <t>Value of shares held-marked to market</t>
  </si>
  <si>
    <t>Net Movement in Value</t>
  </si>
  <si>
    <t>Net movement in value of shares</t>
  </si>
  <si>
    <t>Taxable Income</t>
  </si>
  <si>
    <t>Profit on sale of shares (SPQ)</t>
  </si>
  <si>
    <t>Sale</t>
  </si>
  <si>
    <t>Purchase</t>
  </si>
  <si>
    <t>SuperFund Name</t>
  </si>
  <si>
    <t>Address</t>
  </si>
  <si>
    <t xml:space="preserve">TFN </t>
  </si>
  <si>
    <t>ABN</t>
  </si>
  <si>
    <t>The Trustee for Bountong Sonthavong SMSF</t>
  </si>
  <si>
    <t xml:space="preserve">Physical </t>
  </si>
  <si>
    <t xml:space="preserve">Postal </t>
  </si>
  <si>
    <t>46 Ellis Road Two Wells SA 5501</t>
  </si>
  <si>
    <t xml:space="preserve"> </t>
  </si>
  <si>
    <t>Refud on brokerage fees</t>
  </si>
  <si>
    <t>Set up fees</t>
  </si>
  <si>
    <t>My fee</t>
  </si>
  <si>
    <t>Non cash expense</t>
  </si>
  <si>
    <t>Net cash Loss exc. capital movements and non cash transaction</t>
  </si>
  <si>
    <t>Cash Flow</t>
  </si>
  <si>
    <t>Closing Balances 30/06/2021</t>
  </si>
  <si>
    <t>Closing Balance</t>
  </si>
  <si>
    <t>Marked to Market</t>
  </si>
  <si>
    <t>XYZ</t>
  </si>
  <si>
    <t>Movement</t>
  </si>
  <si>
    <t>Non cash expense- setup</t>
  </si>
  <si>
    <t>My Fee</t>
  </si>
  <si>
    <t>Purchase of SMSF</t>
  </si>
  <si>
    <t>Audit fee</t>
  </si>
  <si>
    <t>Not charged to 22/23, don’t bother about accruing</t>
  </si>
  <si>
    <t>Contribution</t>
  </si>
  <si>
    <t>Preserved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</si>
</sst>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00_-;\-&quot;$&quot;* #,##0.0000_-;_-&quot;$&quot;* &quot;-&quot;??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0" fillId="0" borderId="0" xfId="1" applyFont="1"/>
    <xf numFmtId="0" fontId="4" fillId="0" borderId="0" xfId="0" applyFont="1"/>
    <xf numFmtId="14" fontId="0" fillId="0" borderId="0" xfId="1" applyNumberFormat="1" applyFont="1"/>
    <xf numFmtId="8" fontId="0" fillId="0" borderId="0" xfId="1" applyNumberFormat="1" applyFont="1"/>
    <xf numFmtId="14" fontId="0" fillId="0" borderId="0" xfId="0" applyNumberFormat="1"/>
    <xf numFmtId="44" fontId="5" fillId="0" borderId="0" xfId="1" applyFont="1"/>
    <xf numFmtId="44" fontId="3" fillId="0" borderId="0" xfId="1" applyFont="1"/>
    <xf numFmtId="164" fontId="0" fillId="0" borderId="0" xfId="1" applyNumberFormat="1" applyFont="1"/>
    <xf numFmtId="0" fontId="0" fillId="0" borderId="0" xfId="1" applyNumberFormat="1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/>
    <xf numFmtId="0" fontId="6" fillId="0" borderId="0" xfId="0" applyFont="1"/>
    <xf numFmtId="44" fontId="7" fillId="0" borderId="0" xfId="1" applyFont="1"/>
    <xf numFmtId="0" fontId="8" fillId="0" borderId="0" xfId="0" applyFont="1"/>
    <xf numFmtId="44" fontId="1" fillId="0" borderId="0" xfId="1" applyFont="1"/>
    <xf numFmtId="44" fontId="1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ED878-8413-4D2D-BFD0-8463D1DFD501}">
  <sheetPr>
    <pageSetUpPr fitToPage="1"/>
  </sheetPr>
  <dimension ref="A2:P78"/>
  <sheetViews>
    <sheetView workbookViewId="0">
      <selection activeCell="D39" sqref="D39"/>
    </sheetView>
  </sheetViews>
  <sheetFormatPr defaultRowHeight="15" x14ac:dyDescent="0.25"/>
  <cols>
    <col min="1" max="1" width="36.140625" customWidth="1"/>
    <col min="2" max="2" width="12.5703125" style="2" bestFit="1" customWidth="1"/>
    <col min="3" max="3" width="15.28515625" style="2" customWidth="1"/>
    <col min="4" max="4" width="11.5703125" style="2" bestFit="1" customWidth="1"/>
    <col min="5" max="8" width="9.140625" style="2"/>
    <col min="9" max="9" width="11.5703125" style="2" bestFit="1" customWidth="1"/>
    <col min="10" max="16" width="9.140625" style="2"/>
  </cols>
  <sheetData>
    <row r="2" spans="1:3" ht="18.75" x14ac:dyDescent="0.3">
      <c r="C2" s="15">
        <v>2021</v>
      </c>
    </row>
    <row r="4" spans="1:3" x14ac:dyDescent="0.25">
      <c r="A4" s="1" t="s">
        <v>0</v>
      </c>
    </row>
    <row r="6" spans="1:3" x14ac:dyDescent="0.25">
      <c r="A6" s="3" t="s">
        <v>4</v>
      </c>
    </row>
    <row r="7" spans="1:3" x14ac:dyDescent="0.25">
      <c r="A7" t="s">
        <v>5</v>
      </c>
      <c r="B7" s="4">
        <v>44180</v>
      </c>
    </row>
    <row r="8" spans="1:3" x14ac:dyDescent="0.25">
      <c r="A8" t="s">
        <v>6</v>
      </c>
      <c r="B8" s="2">
        <v>139992.15</v>
      </c>
    </row>
    <row r="9" spans="1:3" x14ac:dyDescent="0.25">
      <c r="A9" t="s">
        <v>49</v>
      </c>
      <c r="B9" s="2">
        <v>139992.15</v>
      </c>
    </row>
    <row r="10" spans="1:3" x14ac:dyDescent="0.25">
      <c r="A10" t="s">
        <v>8</v>
      </c>
      <c r="B10" s="2">
        <v>9336.61</v>
      </c>
    </row>
    <row r="11" spans="1:3" ht="15.75" x14ac:dyDescent="0.25">
      <c r="A11" t="s">
        <v>9</v>
      </c>
      <c r="B11" s="5">
        <v>130655.84</v>
      </c>
      <c r="C11" s="16">
        <f>SUM(B10:B11)</f>
        <v>139992.45000000001</v>
      </c>
    </row>
    <row r="12" spans="1:3" ht="15.75" x14ac:dyDescent="0.25">
      <c r="C12" s="19"/>
    </row>
    <row r="13" spans="1:3" ht="15.75" x14ac:dyDescent="0.25">
      <c r="A13" s="3" t="s">
        <v>10</v>
      </c>
      <c r="C13" s="19"/>
    </row>
    <row r="14" spans="1:3" ht="15.75" x14ac:dyDescent="0.25">
      <c r="C14" s="19"/>
    </row>
    <row r="15" spans="1:3" ht="15.75" x14ac:dyDescent="0.25">
      <c r="A15" s="6" t="s">
        <v>31</v>
      </c>
      <c r="B15" s="6">
        <v>44189</v>
      </c>
      <c r="C15" s="19"/>
    </row>
    <row r="16" spans="1:3" ht="15.75" x14ac:dyDescent="0.25">
      <c r="A16" t="s">
        <v>11</v>
      </c>
      <c r="C16" s="19"/>
    </row>
    <row r="17" spans="1:3" ht="15.75" x14ac:dyDescent="0.25">
      <c r="A17" t="s">
        <v>12</v>
      </c>
      <c r="B17" s="2">
        <v>139992.15</v>
      </c>
      <c r="C17" s="19"/>
    </row>
    <row r="18" spans="1:3" ht="15.75" x14ac:dyDescent="0.25">
      <c r="C18" s="19"/>
    </row>
    <row r="19" spans="1:3" ht="15.75" x14ac:dyDescent="0.25">
      <c r="C19" s="19"/>
    </row>
    <row r="20" spans="1:3" ht="15.75" x14ac:dyDescent="0.25">
      <c r="C20" s="19"/>
    </row>
    <row r="21" spans="1:3" ht="15.75" x14ac:dyDescent="0.25">
      <c r="C21" s="19"/>
    </row>
    <row r="22" spans="1:3" ht="15.75" x14ac:dyDescent="0.25">
      <c r="C22" s="19"/>
    </row>
    <row r="23" spans="1:3" ht="15.75" x14ac:dyDescent="0.25">
      <c r="C23" s="19"/>
    </row>
    <row r="24" spans="1:3" ht="15.75" x14ac:dyDescent="0.25">
      <c r="A24" s="1" t="s">
        <v>38</v>
      </c>
      <c r="C24" s="19"/>
    </row>
    <row r="25" spans="1:3" ht="15.75" x14ac:dyDescent="0.25">
      <c r="A25" t="s">
        <v>11</v>
      </c>
      <c r="B25" s="2">
        <v>240.93</v>
      </c>
      <c r="C25" s="19"/>
    </row>
    <row r="26" spans="1:3" ht="15.75" x14ac:dyDescent="0.25">
      <c r="A26" t="s">
        <v>16</v>
      </c>
      <c r="B26" s="2">
        <v>163894.73000000001</v>
      </c>
      <c r="C26" s="16">
        <f>SUM(B25:B26)</f>
        <v>164135.66</v>
      </c>
    </row>
    <row r="27" spans="1:3" ht="15.75" x14ac:dyDescent="0.25">
      <c r="C27" s="19"/>
    </row>
    <row r="28" spans="1:3" ht="15.75" x14ac:dyDescent="0.25">
      <c r="C28" s="19"/>
    </row>
    <row r="29" spans="1:3" ht="15.75" x14ac:dyDescent="0.25">
      <c r="A29" t="s">
        <v>17</v>
      </c>
      <c r="C29" s="16">
        <f>C26-C11</f>
        <v>24143.209999999992</v>
      </c>
    </row>
    <row r="33" spans="1:3" x14ac:dyDescent="0.25">
      <c r="A33" s="1" t="s">
        <v>1</v>
      </c>
    </row>
    <row r="34" spans="1:3" ht="17.25" x14ac:dyDescent="0.4">
      <c r="B34" s="7" t="s">
        <v>2</v>
      </c>
      <c r="C34" s="7" t="s">
        <v>14</v>
      </c>
    </row>
    <row r="35" spans="1:3" x14ac:dyDescent="0.25">
      <c r="A35" t="s">
        <v>11</v>
      </c>
      <c r="B35" s="2">
        <f>1.53+0.96</f>
        <v>2.4900000000000002</v>
      </c>
    </row>
    <row r="38" spans="1:3" x14ac:dyDescent="0.25">
      <c r="A38" s="1" t="s">
        <v>3</v>
      </c>
    </row>
    <row r="39" spans="1:3" x14ac:dyDescent="0.25">
      <c r="A39" s="14" t="s">
        <v>33</v>
      </c>
    </row>
    <row r="41" spans="1:3" x14ac:dyDescent="0.25">
      <c r="A41" t="s">
        <v>15</v>
      </c>
      <c r="B41" s="2">
        <v>501.78</v>
      </c>
    </row>
    <row r="42" spans="1:3" x14ac:dyDescent="0.25">
      <c r="A42" t="s">
        <v>32</v>
      </c>
      <c r="B42" s="2">
        <v>-238.6</v>
      </c>
    </row>
    <row r="43" spans="1:3" x14ac:dyDescent="0.25">
      <c r="B43" s="8">
        <f>SUM(B41:B42)</f>
        <v>263.17999999999995</v>
      </c>
    </row>
    <row r="45" spans="1:3" x14ac:dyDescent="0.25">
      <c r="A45" t="s">
        <v>36</v>
      </c>
      <c r="B45" s="8">
        <f>B35-B43</f>
        <v>-260.68999999999994</v>
      </c>
    </row>
    <row r="46" spans="1:3" x14ac:dyDescent="0.25">
      <c r="B46" s="8"/>
    </row>
    <row r="47" spans="1:3" x14ac:dyDescent="0.25">
      <c r="A47" t="s">
        <v>37</v>
      </c>
    </row>
    <row r="51" spans="1:12" ht="15.75" x14ac:dyDescent="0.25">
      <c r="A51" t="s">
        <v>18</v>
      </c>
      <c r="B51" s="16">
        <f>C29-B45</f>
        <v>24403.899999999991</v>
      </c>
    </row>
    <row r="52" spans="1:12" x14ac:dyDescent="0.25">
      <c r="B52" s="8"/>
    </row>
    <row r="53" spans="1:12" x14ac:dyDescent="0.25">
      <c r="B53" s="8"/>
    </row>
    <row r="54" spans="1:12" x14ac:dyDescent="0.25">
      <c r="A54" s="1" t="s">
        <v>43</v>
      </c>
      <c r="B54" s="8"/>
    </row>
    <row r="55" spans="1:12" x14ac:dyDescent="0.25">
      <c r="A55" s="14" t="s">
        <v>44</v>
      </c>
      <c r="B55" s="18">
        <v>662.5</v>
      </c>
    </row>
    <row r="56" spans="1:12" x14ac:dyDescent="0.25">
      <c r="A56" s="14" t="s">
        <v>45</v>
      </c>
      <c r="B56" s="18">
        <v>137.5</v>
      </c>
    </row>
    <row r="57" spans="1:12" x14ac:dyDescent="0.25">
      <c r="B57" s="8">
        <v>800</v>
      </c>
      <c r="C57" s="2" t="s">
        <v>48</v>
      </c>
    </row>
    <row r="60" spans="1:12" x14ac:dyDescent="0.25">
      <c r="A60" t="s">
        <v>19</v>
      </c>
    </row>
    <row r="61" spans="1:12" x14ac:dyDescent="0.25">
      <c r="A61" s="1"/>
    </row>
    <row r="62" spans="1:12" x14ac:dyDescent="0.25">
      <c r="A62" s="3" t="s">
        <v>20</v>
      </c>
      <c r="I62" s="10"/>
      <c r="J62" s="10"/>
      <c r="K62" s="10"/>
      <c r="L62" s="10"/>
    </row>
    <row r="63" spans="1:12" x14ac:dyDescent="0.25">
      <c r="A63" t="s">
        <v>21</v>
      </c>
      <c r="B63" s="10">
        <v>842105</v>
      </c>
      <c r="C63" s="9">
        <v>1.9E-2</v>
      </c>
      <c r="D63" s="2">
        <f>B63*C63</f>
        <v>15999.994999999999</v>
      </c>
      <c r="I63" s="10"/>
      <c r="J63" s="10"/>
      <c r="K63" s="10"/>
      <c r="L63" s="10"/>
    </row>
    <row r="64" spans="1:12" x14ac:dyDescent="0.25">
      <c r="A64" t="s">
        <v>22</v>
      </c>
      <c r="B64" s="10">
        <v>842105</v>
      </c>
      <c r="C64" s="9">
        <v>1.2E-2</v>
      </c>
      <c r="D64" s="2">
        <f>B64*C64</f>
        <v>10105.26</v>
      </c>
      <c r="I64" s="10"/>
      <c r="J64" s="10"/>
      <c r="K64" s="10"/>
      <c r="L64" s="10"/>
    </row>
    <row r="65" spans="1:12" x14ac:dyDescent="0.25">
      <c r="A65" t="s">
        <v>31</v>
      </c>
      <c r="B65" s="10"/>
      <c r="I65" s="10"/>
      <c r="J65" s="10"/>
      <c r="K65" s="10"/>
      <c r="L65" s="10"/>
    </row>
    <row r="66" spans="1:12" x14ac:dyDescent="0.25">
      <c r="B66" s="10"/>
      <c r="D66" s="8">
        <f>D63-D64</f>
        <v>5894.7349999999988</v>
      </c>
      <c r="I66" s="10"/>
      <c r="J66" s="10"/>
      <c r="K66" s="10"/>
      <c r="L66" s="10"/>
    </row>
    <row r="67" spans="1:12" x14ac:dyDescent="0.25">
      <c r="B67" s="10"/>
      <c r="D67" s="8"/>
      <c r="I67" s="10"/>
      <c r="J67" s="10"/>
      <c r="K67" s="10"/>
      <c r="L67" s="10"/>
    </row>
    <row r="68" spans="1:12" x14ac:dyDescent="0.25">
      <c r="B68" s="10"/>
      <c r="D68" s="8"/>
      <c r="I68" s="10"/>
      <c r="J68" s="10"/>
      <c r="K68" s="10"/>
      <c r="L68" s="10"/>
    </row>
    <row r="69" spans="1:12" x14ac:dyDescent="0.25">
      <c r="B69" s="10"/>
      <c r="D69" s="8"/>
      <c r="I69" s="10"/>
      <c r="J69" s="10"/>
      <c r="K69" s="10"/>
      <c r="L69" s="10"/>
    </row>
    <row r="70" spans="1:12" x14ac:dyDescent="0.25">
      <c r="B70" s="10"/>
      <c r="D70" s="8"/>
      <c r="I70" s="10"/>
      <c r="J70" s="10"/>
      <c r="K70" s="10"/>
      <c r="L70" s="10"/>
    </row>
    <row r="71" spans="1:12" x14ac:dyDescent="0.25">
      <c r="B71" s="10"/>
      <c r="D71" s="8"/>
      <c r="I71" s="10"/>
      <c r="J71" s="10"/>
      <c r="K71" s="10"/>
      <c r="L71" s="10"/>
    </row>
    <row r="72" spans="1:12" x14ac:dyDescent="0.25">
      <c r="B72" s="10"/>
      <c r="D72" s="8"/>
      <c r="I72" s="10"/>
      <c r="J72" s="10"/>
      <c r="K72" s="10"/>
      <c r="L72" s="10"/>
    </row>
    <row r="73" spans="1:12" x14ac:dyDescent="0.25">
      <c r="B73" s="10"/>
      <c r="D73" s="8"/>
      <c r="I73" s="10"/>
      <c r="J73" s="10"/>
      <c r="K73" s="10"/>
      <c r="L73" s="10"/>
    </row>
    <row r="74" spans="1:12" x14ac:dyDescent="0.25">
      <c r="I74" s="10"/>
      <c r="J74" s="10"/>
      <c r="K74" s="10"/>
      <c r="L74" s="10"/>
    </row>
    <row r="75" spans="1:12" x14ac:dyDescent="0.25">
      <c r="A75" s="1" t="s">
        <v>39</v>
      </c>
      <c r="I75" s="10"/>
      <c r="J75" s="10"/>
      <c r="K75" s="10"/>
      <c r="L75" s="10"/>
    </row>
    <row r="76" spans="1:12" x14ac:dyDescent="0.25">
      <c r="I76" s="10"/>
      <c r="J76" s="10"/>
      <c r="K76" s="10"/>
      <c r="L76" s="10"/>
    </row>
    <row r="77" spans="1:12" x14ac:dyDescent="0.25">
      <c r="A77" s="3" t="s">
        <v>40</v>
      </c>
      <c r="I77" s="10"/>
      <c r="J77" s="10"/>
      <c r="K77" s="10"/>
      <c r="L77" s="10"/>
    </row>
    <row r="78" spans="1:12" x14ac:dyDescent="0.25">
      <c r="A78" t="s">
        <v>41</v>
      </c>
    </row>
  </sheetData>
  <pageMargins left="0.7" right="0.7" top="0.75" bottom="0.75" header="0.3" footer="0.3"/>
  <pageSetup paperSize="9" scale="6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2032-0518-4B22-8966-A425D7774E58}">
  <dimension ref="A2:P64"/>
  <sheetViews>
    <sheetView tabSelected="1" workbookViewId="0">
      <selection activeCell="O20" sqref="O20"/>
    </sheetView>
  </sheetViews>
  <sheetFormatPr defaultRowHeight="15" x14ac:dyDescent="0.25"/>
  <cols>
    <col min="1" max="1" width="36.140625" customWidth="1"/>
    <col min="2" max="2" width="12.5703125" style="2" bestFit="1" customWidth="1"/>
    <col min="3" max="3" width="15.28515625" style="2" customWidth="1"/>
    <col min="4" max="4" width="11.5703125" style="2" bestFit="1" customWidth="1"/>
    <col min="5" max="16" width="9.140625" style="2"/>
  </cols>
  <sheetData>
    <row r="2" spans="1:3" ht="18.75" x14ac:dyDescent="0.3">
      <c r="C2" s="17">
        <v>2022</v>
      </c>
    </row>
    <row r="4" spans="1:3" x14ac:dyDescent="0.25">
      <c r="A4" s="1" t="s">
        <v>0</v>
      </c>
    </row>
    <row r="6" spans="1:3" x14ac:dyDescent="0.25">
      <c r="A6" s="3" t="s">
        <v>4</v>
      </c>
    </row>
    <row r="7" spans="1:3" x14ac:dyDescent="0.25">
      <c r="A7" t="s">
        <v>5</v>
      </c>
      <c r="B7" s="4"/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t="s">
        <v>8</v>
      </c>
    </row>
    <row r="11" spans="1:3" x14ac:dyDescent="0.25">
      <c r="A11" t="s">
        <v>9</v>
      </c>
      <c r="B11" s="5"/>
    </row>
    <row r="13" spans="1:3" x14ac:dyDescent="0.25">
      <c r="A13" s="3" t="s">
        <v>10</v>
      </c>
    </row>
    <row r="15" spans="1:3" x14ac:dyDescent="0.25">
      <c r="A15" s="6" t="s">
        <v>31</v>
      </c>
      <c r="B15" s="6"/>
    </row>
    <row r="16" spans="1:3" x14ac:dyDescent="0.25">
      <c r="A16" t="s">
        <v>11</v>
      </c>
      <c r="C16" s="2">
        <v>240.93</v>
      </c>
    </row>
    <row r="17" spans="1:3" x14ac:dyDescent="0.25">
      <c r="A17" t="s">
        <v>16</v>
      </c>
      <c r="C17" s="2">
        <v>163894.73000000001</v>
      </c>
    </row>
    <row r="18" spans="1:3" ht="15.75" x14ac:dyDescent="0.25">
      <c r="C18" s="16">
        <f>SUM(C16:C17)</f>
        <v>164135.66</v>
      </c>
    </row>
    <row r="24" spans="1:3" x14ac:dyDescent="0.25">
      <c r="A24" s="1" t="s">
        <v>13</v>
      </c>
    </row>
    <row r="25" spans="1:3" x14ac:dyDescent="0.25">
      <c r="A25" t="s">
        <v>11</v>
      </c>
      <c r="C25" s="2">
        <v>15.25</v>
      </c>
    </row>
    <row r="26" spans="1:3" x14ac:dyDescent="0.25">
      <c r="A26" t="s">
        <v>16</v>
      </c>
      <c r="C26" s="8">
        <v>38295</v>
      </c>
    </row>
    <row r="27" spans="1:3" ht="15.75" x14ac:dyDescent="0.25">
      <c r="C27" s="16">
        <f>SUM(C25:C26)</f>
        <v>38310.25</v>
      </c>
    </row>
    <row r="29" spans="1:3" ht="15.75" x14ac:dyDescent="0.25">
      <c r="A29" t="s">
        <v>42</v>
      </c>
      <c r="C29" s="16">
        <f>C27-C18</f>
        <v>-125825.41</v>
      </c>
    </row>
    <row r="33" spans="1:3" x14ac:dyDescent="0.25">
      <c r="A33" s="1" t="s">
        <v>1</v>
      </c>
    </row>
    <row r="34" spans="1:3" ht="17.25" x14ac:dyDescent="0.4">
      <c r="B34" s="7"/>
      <c r="C34" s="7"/>
    </row>
    <row r="35" spans="1:3" x14ac:dyDescent="0.25">
      <c r="A35" t="s">
        <v>11</v>
      </c>
    </row>
    <row r="38" spans="1:3" x14ac:dyDescent="0.25">
      <c r="A38" s="1" t="s">
        <v>3</v>
      </c>
    </row>
    <row r="39" spans="1:3" x14ac:dyDescent="0.25">
      <c r="A39" s="14" t="s">
        <v>33</v>
      </c>
    </row>
    <row r="41" spans="1:3" x14ac:dyDescent="0.25">
      <c r="A41" t="s">
        <v>15</v>
      </c>
      <c r="B41" s="2">
        <v>59.85</v>
      </c>
    </row>
    <row r="42" spans="1:3" x14ac:dyDescent="0.25">
      <c r="B42" s="8"/>
    </row>
    <row r="44" spans="1:3" x14ac:dyDescent="0.25">
      <c r="A44" t="s">
        <v>36</v>
      </c>
      <c r="B44" s="8"/>
    </row>
    <row r="45" spans="1:3" x14ac:dyDescent="0.25">
      <c r="B45" s="8"/>
    </row>
    <row r="46" spans="1:3" x14ac:dyDescent="0.25">
      <c r="A46" t="s">
        <v>37</v>
      </c>
      <c r="B46" s="2">
        <f>-B41</f>
        <v>-59.85</v>
      </c>
    </row>
    <row r="48" spans="1:3" x14ac:dyDescent="0.25">
      <c r="A48" t="s">
        <v>17</v>
      </c>
    </row>
    <row r="50" spans="1:4" x14ac:dyDescent="0.25">
      <c r="A50" t="s">
        <v>18</v>
      </c>
      <c r="B50" s="8"/>
    </row>
    <row r="51" spans="1:4" x14ac:dyDescent="0.25">
      <c r="B51" s="8"/>
    </row>
    <row r="52" spans="1:4" x14ac:dyDescent="0.25">
      <c r="B52" s="8"/>
    </row>
    <row r="53" spans="1:4" x14ac:dyDescent="0.25">
      <c r="A53" s="1" t="s">
        <v>35</v>
      </c>
      <c r="B53" s="8"/>
    </row>
    <row r="54" spans="1:4" x14ac:dyDescent="0.25">
      <c r="A54" s="14" t="s">
        <v>34</v>
      </c>
      <c r="B54" s="2" t="s">
        <v>47</v>
      </c>
    </row>
    <row r="55" spans="1:4" x14ac:dyDescent="0.25">
      <c r="A55" s="14" t="s">
        <v>46</v>
      </c>
      <c r="B55" s="2" t="s">
        <v>47</v>
      </c>
    </row>
    <row r="56" spans="1:4" x14ac:dyDescent="0.25">
      <c r="B56" s="8"/>
    </row>
    <row r="59" spans="1:4" x14ac:dyDescent="0.25">
      <c r="A59" t="s">
        <v>19</v>
      </c>
    </row>
    <row r="60" spans="1:4" x14ac:dyDescent="0.25">
      <c r="A60" s="1"/>
    </row>
    <row r="61" spans="1:4" x14ac:dyDescent="0.25">
      <c r="A61" s="3" t="s">
        <v>20</v>
      </c>
    </row>
    <row r="62" spans="1:4" x14ac:dyDescent="0.25">
      <c r="A62" t="s">
        <v>21</v>
      </c>
      <c r="B62" s="10">
        <v>157894</v>
      </c>
      <c r="C62" s="9">
        <v>5.5E-2</v>
      </c>
      <c r="D62" s="2">
        <f>B62*C62</f>
        <v>8684.17</v>
      </c>
    </row>
    <row r="63" spans="1:4" x14ac:dyDescent="0.25">
      <c r="A63" t="s">
        <v>22</v>
      </c>
      <c r="B63" s="10">
        <v>157894</v>
      </c>
      <c r="C63" s="9">
        <v>1.2E-2</v>
      </c>
      <c r="D63" s="2">
        <f>B63*C63</f>
        <v>1894.7280000000001</v>
      </c>
    </row>
    <row r="64" spans="1:4" x14ac:dyDescent="0.25">
      <c r="D64" s="8">
        <f>D62-D63</f>
        <v>6789.442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8B4F-4325-4D16-B935-666B7E0E291A}">
  <dimension ref="A1:E3"/>
  <sheetViews>
    <sheetView workbookViewId="0">
      <selection activeCell="B10" sqref="B10"/>
    </sheetView>
  </sheetViews>
  <sheetFormatPr defaultRowHeight="15" x14ac:dyDescent="0.25"/>
  <cols>
    <col min="1" max="1" width="44.7109375" customWidth="1"/>
    <col min="2" max="2" width="29" customWidth="1"/>
    <col min="4" max="5" width="13" customWidth="1"/>
  </cols>
  <sheetData>
    <row r="1" spans="1:5" x14ac:dyDescent="0.25">
      <c r="A1" s="12"/>
      <c r="B1" s="13" t="s">
        <v>28</v>
      </c>
      <c r="C1" s="13" t="s">
        <v>29</v>
      </c>
      <c r="D1" s="12"/>
      <c r="E1" s="12"/>
    </row>
    <row r="2" spans="1:5" s="11" customFormat="1" x14ac:dyDescent="0.25">
      <c r="A2" s="13" t="s">
        <v>23</v>
      </c>
      <c r="B2" s="13" t="s">
        <v>24</v>
      </c>
      <c r="C2" s="13" t="s">
        <v>24</v>
      </c>
      <c r="D2" s="13" t="s">
        <v>25</v>
      </c>
      <c r="E2" s="13" t="s">
        <v>26</v>
      </c>
    </row>
    <row r="3" spans="1:5" x14ac:dyDescent="0.25">
      <c r="A3" t="s">
        <v>27</v>
      </c>
      <c r="B3" t="s">
        <v>30</v>
      </c>
      <c r="D3">
        <v>532780987</v>
      </c>
      <c r="E3">
        <v>30710978955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Identifyinginfo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slater</dc:creator>
  <cp:lastModifiedBy>matt slater</cp:lastModifiedBy>
  <cp:lastPrinted>2023-02-27T04:11:24Z</cp:lastPrinted>
  <dcterms:created xsi:type="dcterms:W3CDTF">2022-03-30T04:01:21Z</dcterms:created>
  <dcterms:modified xsi:type="dcterms:W3CDTF">2023-02-27T04:48:10Z</dcterms:modified>
</cp:coreProperties>
</file>