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ro Group\Dropbox (Personal)\Finance\Superannuation\SMSF\Banthorpe Super Fund\2022-23\Bank Statements\"/>
    </mc:Choice>
  </mc:AlternateContent>
  <xr:revisionPtr revIDLastSave="0" documentId="8_{1F65488E-4A9D-4FC6-813C-300E667BBE77}" xr6:coauthVersionLast="47" xr6:coauthVersionMax="47" xr10:uidLastSave="{00000000-0000-0000-0000-000000000000}"/>
  <bookViews>
    <workbookView xWindow="-120" yWindow="-120" windowWidth="29040" windowHeight="15990" xr2:uid="{38433FF7-756F-49F5-BB30-93C277D9B19D}"/>
  </bookViews>
  <sheets>
    <sheet name="SMSF - CDIA" sheetId="1" r:id="rId1"/>
    <sheet name="SMSF - Vanguard" sheetId="2" r:id="rId2"/>
    <sheet name="SMSF - Macquarie CDIA" sheetId="3" r:id="rId3"/>
    <sheet name="SMSF - AMP" sheetId="4" r:id="rId4"/>
    <sheet name="SMSF - Rabo HISA" sheetId="5" r:id="rId5"/>
    <sheet name="SMSF - Rabo NS 90" sheetId="6" r:id="rId6"/>
  </sheets>
  <externalReferences>
    <externalReference r:id="rId7"/>
  </externalReferences>
  <definedNames>
    <definedName name="__123Graph_A" localSheetId="3" hidden="1">#REF!</definedName>
    <definedName name="__123Graph_A" localSheetId="0" hidden="1">'SMSF - CDIA'!$E$7:$E$110</definedName>
    <definedName name="__123Graph_A" localSheetId="2" hidden="1">#REF!</definedName>
    <definedName name="__123Graph_A" localSheetId="4" hidden="1">#REF!</definedName>
    <definedName name="__123Graph_A" localSheetId="5" hidden="1">#REF!</definedName>
    <definedName name="__123Graph_A" localSheetId="1" hidden="1">#REF!</definedName>
    <definedName name="__123Graph_A" hidden="1">#REF!</definedName>
    <definedName name="__123Graph_ABALANCE" localSheetId="3" hidden="1">#REF!</definedName>
    <definedName name="__123Graph_ABALANCE" localSheetId="0" hidden="1">'SMSF - CDIA'!$E$7:$E$110</definedName>
    <definedName name="__123Graph_ABALANCE" localSheetId="2" hidden="1">#REF!</definedName>
    <definedName name="__123Graph_ABALANCE" localSheetId="4" hidden="1">#REF!</definedName>
    <definedName name="__123Graph_ABALANCE" localSheetId="5" hidden="1">#REF!</definedName>
    <definedName name="__123Graph_ABALANCE" localSheetId="1" hidden="1">#REF!</definedName>
    <definedName name="__123Graph_ABALANCE" hidden="1">#REF!</definedName>
    <definedName name="__123Graph_X" localSheetId="3" hidden="1">#REF!</definedName>
    <definedName name="__123Graph_X" localSheetId="0" hidden="1">'SMSF - CDIA'!$B$7:$B$110</definedName>
    <definedName name="__123Graph_X" localSheetId="2" hidden="1">#REF!</definedName>
    <definedName name="__123Graph_X" localSheetId="4" hidden="1">#REF!</definedName>
    <definedName name="__123Graph_X" localSheetId="5" hidden="1">#REF!</definedName>
    <definedName name="__123Graph_X" localSheetId="1" hidden="1">#REF!</definedName>
    <definedName name="__123Graph_X" hidden="1">#REF!</definedName>
    <definedName name="__123Graph_XBALANCE" localSheetId="3" hidden="1">#REF!</definedName>
    <definedName name="__123Graph_XBALANCE" localSheetId="0" hidden="1">'SMSF - CDIA'!$B$7:$B$110</definedName>
    <definedName name="__123Graph_XBALANCE" localSheetId="2" hidden="1">#REF!</definedName>
    <definedName name="__123Graph_XBALANCE" localSheetId="4" hidden="1">#REF!</definedName>
    <definedName name="__123Graph_XBALANCE" localSheetId="5" hidden="1">#REF!</definedName>
    <definedName name="__123Graph_XBALANCE" localSheetId="1" hidden="1">#REF!</definedName>
    <definedName name="__123Graph_XBALANCE" hidden="1">#REF!</definedName>
    <definedName name="_xlnm._FilterDatabase" localSheetId="0" hidden="1">'SMSF - CDIA'!$A$6:$E$110</definedName>
    <definedName name="_xlnm._FilterDatabase" localSheetId="1" hidden="1">'SMSF - Vanguard'!$A$4:$G$79</definedName>
    <definedName name="_Key1" localSheetId="3" hidden="1">#REF!</definedName>
    <definedName name="_Key1" localSheetId="0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1" hidden="1">#REF!</definedName>
    <definedName name="_Key1" hidden="1">#REF!</definedName>
    <definedName name="_Order1" hidden="1">255</definedName>
    <definedName name="_Regression_Int" localSheetId="3" hidden="1">1</definedName>
    <definedName name="_Regression_Int" localSheetId="0" hidden="1">1</definedName>
    <definedName name="_Regression_Int" localSheetId="2" hidden="1">1</definedName>
    <definedName name="_Regression_Int" localSheetId="4" hidden="1">1</definedName>
    <definedName name="_Regression_Int" localSheetId="5" hidden="1">1</definedName>
    <definedName name="_Regression_Int" localSheetId="1" hidden="1">1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1" hidden="1">#REF!</definedName>
    <definedName name="_Sort" hidden="1">#REF!</definedName>
    <definedName name="d" localSheetId="3" hidden="1">#REF!</definedName>
    <definedName name="d" localSheetId="0" hidden="1">#REF!</definedName>
    <definedName name="d" localSheetId="2" hidden="1">#REF!</definedName>
    <definedName name="d" localSheetId="4" hidden="1">#REF!</definedName>
    <definedName name="d" localSheetId="5" hidden="1">#REF!</definedName>
    <definedName name="d" localSheetId="1" hidden="1">#REF!</definedName>
    <definedName name="d" hidden="1">#REF!</definedName>
    <definedName name="s" localSheetId="3" hidden="1">#REF!</definedName>
    <definedName name="s" localSheetId="0" hidden="1">#REF!</definedName>
    <definedName name="s" localSheetId="2" hidden="1">#REF!</definedName>
    <definedName name="s" localSheetId="4" hidden="1">#REF!</definedName>
    <definedName name="s" localSheetId="5" hidden="1">#REF!</definedName>
    <definedName name="s" localSheetId="1" hidden="1">#REF!</definedName>
    <definedName name="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6" l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7" i="3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G78" i="2"/>
  <c r="G77" i="2"/>
  <c r="G75" i="2"/>
  <c r="G73" i="2"/>
  <c r="G72" i="2"/>
  <c r="G71" i="2"/>
  <c r="G70" i="2"/>
  <c r="G69" i="2"/>
  <c r="G68" i="2"/>
  <c r="G67" i="2"/>
  <c r="G66" i="2"/>
  <c r="G65" i="2"/>
  <c r="G63" i="2"/>
  <c r="G62" i="2"/>
  <c r="G61" i="2"/>
  <c r="G52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3" i="2"/>
  <c r="G32" i="2"/>
  <c r="G24" i="2"/>
  <c r="G23" i="2"/>
  <c r="G22" i="2"/>
  <c r="G21" i="2"/>
  <c r="G20" i="2"/>
  <c r="G19" i="2"/>
  <c r="G18" i="2"/>
  <c r="G17" i="2"/>
  <c r="G16" i="2"/>
  <c r="G15" i="2"/>
  <c r="G13" i="2"/>
  <c r="G12" i="2"/>
  <c r="G11" i="2"/>
  <c r="G9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</calcChain>
</file>

<file path=xl/sharedStrings.xml><?xml version="1.0" encoding="utf-8"?>
<sst xmlns="http://schemas.openxmlformats.org/spreadsheetml/2006/main" count="283" uniqueCount="79">
  <si>
    <t>Commonwealth Bank Securities Cash Account</t>
  </si>
  <si>
    <t>Account No. 063594 10409002</t>
  </si>
  <si>
    <t>KEEP BALANCE &gt; $5000</t>
  </si>
  <si>
    <t>Transactions</t>
  </si>
  <si>
    <t>Date</t>
  </si>
  <si>
    <t>Withdrawal</t>
  </si>
  <si>
    <t>Deposit</t>
  </si>
  <si>
    <t>Balance</t>
  </si>
  <si>
    <t>Opening Balance</t>
  </si>
  <si>
    <t>Interest</t>
  </si>
  <si>
    <t>H&amp;B Real Estate</t>
  </si>
  <si>
    <t>SMSF (Craig Monthly)</t>
  </si>
  <si>
    <t>SMSF (Sam Monthly)</t>
  </si>
  <si>
    <t>SW</t>
  </si>
  <si>
    <t>SMSF Macquarie</t>
  </si>
  <si>
    <t>MCC</t>
  </si>
  <si>
    <t>Rabo NS90</t>
  </si>
  <si>
    <t>YVW</t>
  </si>
  <si>
    <t>s</t>
  </si>
  <si>
    <t>CDA</t>
  </si>
  <si>
    <t>EHL</t>
  </si>
  <si>
    <t>ADBRI</t>
  </si>
  <si>
    <t>RWC</t>
  </si>
  <si>
    <t>DHN Consulting</t>
  </si>
  <si>
    <t>ATO</t>
  </si>
  <si>
    <t>CommBank TD</t>
  </si>
  <si>
    <t>VG</t>
  </si>
  <si>
    <t>ASIC</t>
  </si>
  <si>
    <t>WV Interiors</t>
  </si>
  <si>
    <t>Gold Hammer Tiles &amp; Renovation</t>
  </si>
  <si>
    <t>SMSF - Rabo HISA</t>
  </si>
  <si>
    <t>CDA Dividend</t>
  </si>
  <si>
    <t>Magic Roll Painting</t>
  </si>
  <si>
    <t>Midland Insurance (Landlord)</t>
  </si>
  <si>
    <t>Midland Insurance (Common Area)</t>
  </si>
  <si>
    <t>WDS</t>
  </si>
  <si>
    <t>TD</t>
  </si>
  <si>
    <t>SRO Land Tax</t>
  </si>
  <si>
    <t>CheckHero</t>
  </si>
  <si>
    <t>Double Payment</t>
  </si>
  <si>
    <t>Mitre 10</t>
  </si>
  <si>
    <t>SMSF - Macquarie CDIA</t>
  </si>
  <si>
    <t>SMSF (Liam)</t>
  </si>
  <si>
    <t>SMSF (Emma)</t>
  </si>
  <si>
    <t>Bunnings</t>
  </si>
  <si>
    <t>Vanguard Cash Account</t>
  </si>
  <si>
    <t>Account No. 013936 167660018</t>
  </si>
  <si>
    <t>No. Units</t>
  </si>
  <si>
    <t>$ / Unit</t>
  </si>
  <si>
    <t>SMSF - CDIA</t>
  </si>
  <si>
    <t>VDHG</t>
  </si>
  <si>
    <t>VISM</t>
  </si>
  <si>
    <t>VGS</t>
  </si>
  <si>
    <t>VAF</t>
  </si>
  <si>
    <t>VBND</t>
  </si>
  <si>
    <t>VAS Distribution</t>
  </si>
  <si>
    <t>VDHG Distribution</t>
  </si>
  <si>
    <t>VISM Distribution</t>
  </si>
  <si>
    <t>VAF Distribution</t>
  </si>
  <si>
    <t>VGAD</t>
  </si>
  <si>
    <t>VAS</t>
  </si>
  <si>
    <t>VAP</t>
  </si>
  <si>
    <t>VGE</t>
  </si>
  <si>
    <t>VGS Distribution</t>
  </si>
  <si>
    <t>VAP Distribution</t>
  </si>
  <si>
    <t>VBND Distribution</t>
  </si>
  <si>
    <t>VGE Distribution</t>
  </si>
  <si>
    <t>Macquarie Cash Management Account</t>
  </si>
  <si>
    <t>Account No. 182512 970495461</t>
  </si>
  <si>
    <t>Term Deposit</t>
  </si>
  <si>
    <t>AMP Super Edge Cash Account</t>
  </si>
  <si>
    <t>Account No. 939200 604716864</t>
  </si>
  <si>
    <t>RaboDirect High Interest Saver Account</t>
  </si>
  <si>
    <t>Account No. 142201 366489700</t>
  </si>
  <si>
    <t>Interest NS90 (1.2%)</t>
  </si>
  <si>
    <t>Interest NS90 (1.5%)</t>
  </si>
  <si>
    <t>Term Deposit - 5 Year</t>
  </si>
  <si>
    <t>RaboDirect Notice Saver Account</t>
  </si>
  <si>
    <t>Account No. 142201 366834109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</si>
</sst>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General_)"/>
    <numFmt numFmtId="165" formatCode="[$-C09]d\ mmmm\ yyyy;@"/>
    <numFmt numFmtId="166" formatCode="&quot;$&quot;#,##0.00"/>
  </numFmts>
  <fonts count="9" x14ac:knownFonts="1">
    <font>
      <sz val="12"/>
      <name val="Helv"/>
    </font>
    <font>
      <sz val="12"/>
      <name val="Helv"/>
    </font>
    <font>
      <b/>
      <sz val="14"/>
      <name val="Helv"/>
    </font>
    <font>
      <sz val="12"/>
      <name val="Times New Roman"/>
      <family val="1"/>
    </font>
    <font>
      <b/>
      <sz val="12"/>
      <color rgb="FFFF0000"/>
      <name val="Helv"/>
    </font>
    <font>
      <b/>
      <sz val="12"/>
      <name val="Helv"/>
    </font>
    <font>
      <sz val="12"/>
      <color rgb="FFFF0000"/>
      <name val="Helv"/>
    </font>
    <font>
      <sz val="12"/>
      <color theme="1"/>
      <name val="Helv"/>
    </font>
    <font>
      <sz val="12"/>
      <color rgb="FF00B05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164" fontId="0" fillId="0" borderId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164" fontId="0" fillId="0" borderId="0" xfId="0"/>
    <xf numFmtId="164" fontId="2" fillId="0" borderId="0" xfId="0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Continuous"/>
    </xf>
    <xf numFmtId="44" fontId="0" fillId="0" borderId="0" xfId="1" applyFont="1"/>
    <xf numFmtId="164" fontId="4" fillId="0" borderId="1" xfId="0" applyFont="1" applyBorder="1" applyAlignment="1">
      <alignment horizontal="center"/>
    </xf>
    <xf numFmtId="164" fontId="5" fillId="0" borderId="2" xfId="0" applyFont="1" applyBorder="1" applyAlignment="1">
      <alignment horizontal="centerContinuous"/>
    </xf>
    <xf numFmtId="165" fontId="5" fillId="0" borderId="2" xfId="0" applyNumberFormat="1" applyFont="1" applyBorder="1" applyAlignment="1">
      <alignment horizontal="centerContinuous"/>
    </xf>
    <xf numFmtId="166" fontId="5" fillId="0" borderId="2" xfId="0" applyNumberFormat="1" applyFont="1" applyBorder="1" applyAlignment="1">
      <alignment horizontal="centerContinuous"/>
    </xf>
    <xf numFmtId="166" fontId="5" fillId="0" borderId="2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Continuous"/>
    </xf>
    <xf numFmtId="164" fontId="0" fillId="0" borderId="2" xfId="0" applyBorder="1"/>
    <xf numFmtId="165" fontId="0" fillId="0" borderId="2" xfId="0" applyNumberFormat="1" applyBorder="1"/>
    <xf numFmtId="166" fontId="0" fillId="0" borderId="2" xfId="0" applyNumberFormat="1" applyBorder="1"/>
    <xf numFmtId="164" fontId="1" fillId="0" borderId="2" xfId="0" applyFont="1" applyBorder="1" applyAlignment="1">
      <alignment horizontal="left"/>
    </xf>
    <xf numFmtId="166" fontId="6" fillId="0" borderId="2" xfId="0" applyNumberFormat="1" applyFont="1" applyBorder="1"/>
    <xf numFmtId="166" fontId="7" fillId="0" borderId="2" xfId="0" applyNumberFormat="1" applyFont="1" applyBorder="1"/>
    <xf numFmtId="164" fontId="0" fillId="0" borderId="2" xfId="0" applyBorder="1" applyAlignment="1">
      <alignment horizontal="left"/>
    </xf>
    <xf numFmtId="164" fontId="1" fillId="2" borderId="2" xfId="0" applyFont="1" applyFill="1" applyBorder="1" applyAlignment="1">
      <alignment horizontal="left"/>
    </xf>
    <xf numFmtId="165" fontId="7" fillId="0" borderId="2" xfId="0" applyNumberFormat="1" applyFont="1" applyBorder="1"/>
    <xf numFmtId="165" fontId="0" fillId="2" borderId="2" xfId="0" applyNumberFormat="1" applyFill="1" applyBorder="1"/>
    <xf numFmtId="164" fontId="0" fillId="0" borderId="3" xfId="0" applyBorder="1"/>
    <xf numFmtId="166" fontId="0" fillId="0" borderId="3" xfId="0" applyNumberFormat="1" applyBorder="1"/>
    <xf numFmtId="166" fontId="8" fillId="0" borderId="2" xfId="0" applyNumberFormat="1" applyFont="1" applyBorder="1"/>
    <xf numFmtId="164" fontId="0" fillId="0" borderId="3" xfId="0" applyBorder="1" applyAlignment="1">
      <alignment horizontal="left"/>
    </xf>
    <xf numFmtId="164" fontId="1" fillId="2" borderId="3" xfId="0" applyFont="1" applyFill="1" applyBorder="1" applyAlignment="1">
      <alignment horizontal="left"/>
    </xf>
    <xf numFmtId="9" fontId="0" fillId="0" borderId="0" xfId="2" applyFont="1"/>
    <xf numFmtId="165" fontId="0" fillId="0" borderId="0" xfId="0" applyNumberFormat="1"/>
    <xf numFmtId="166" fontId="0" fillId="0" borderId="0" xfId="0" applyNumberFormat="1"/>
    <xf numFmtId="164" fontId="2" fillId="0" borderId="0" xfId="0" applyFont="1" applyAlignment="1">
      <alignment horizontal="center"/>
    </xf>
    <xf numFmtId="166" fontId="0" fillId="2" borderId="1" xfId="0" applyNumberFormat="1" applyFill="1" applyBorder="1"/>
    <xf numFmtId="164" fontId="5" fillId="0" borderId="4" xfId="0" applyFont="1" applyBorder="1" applyAlignment="1">
      <alignment horizontal="centerContinuous"/>
    </xf>
    <xf numFmtId="164" fontId="5" fillId="0" borderId="3" xfId="0" applyFont="1" applyBorder="1" applyAlignment="1">
      <alignment horizontal="centerContinuous"/>
    </xf>
    <xf numFmtId="165" fontId="5" fillId="0" borderId="5" xfId="0" applyNumberFormat="1" applyFont="1" applyBorder="1" applyAlignment="1">
      <alignment horizontal="centerContinuous"/>
    </xf>
    <xf numFmtId="166" fontId="5" fillId="0" borderId="3" xfId="0" applyNumberFormat="1" applyFont="1" applyBorder="1" applyAlignment="1">
      <alignment horizontal="centerContinuous"/>
    </xf>
    <xf numFmtId="165" fontId="0" fillId="0" borderId="6" xfId="0" applyNumberFormat="1" applyBorder="1"/>
    <xf numFmtId="44" fontId="1" fillId="0" borderId="3" xfId="1" applyFont="1" applyBorder="1"/>
    <xf numFmtId="166" fontId="0" fillId="0" borderId="4" xfId="0" applyNumberFormat="1" applyBorder="1"/>
    <xf numFmtId="165" fontId="0" fillId="0" borderId="7" xfId="0" applyNumberFormat="1" applyBorder="1"/>
    <xf numFmtId="166" fontId="0" fillId="0" borderId="8" xfId="0" applyNumberFormat="1" applyBorder="1"/>
    <xf numFmtId="44" fontId="0" fillId="0" borderId="3" xfId="1" applyFont="1" applyBorder="1"/>
    <xf numFmtId="164" fontId="0" fillId="0" borderId="9" xfId="0" applyBorder="1"/>
    <xf numFmtId="164" fontId="0" fillId="0" borderId="4" xfId="0" applyBorder="1"/>
    <xf numFmtId="165" fontId="0" fillId="0" borderId="3" xfId="0" applyNumberFormat="1" applyBorder="1"/>
    <xf numFmtId="44" fontId="1" fillId="0" borderId="0" xfId="1" applyFont="1" applyBorder="1"/>
    <xf numFmtId="164" fontId="0" fillId="0" borderId="7" xfId="0" applyBorder="1" applyAlignment="1">
      <alignment horizontal="left"/>
    </xf>
    <xf numFmtId="44" fontId="0" fillId="0" borderId="7" xfId="1" applyFont="1" applyBorder="1"/>
    <xf numFmtId="44" fontId="1" fillId="0" borderId="2" xfId="1" applyFont="1" applyBorder="1"/>
    <xf numFmtId="166" fontId="0" fillId="0" borderId="5" xfId="0" applyNumberFormat="1" applyBorder="1"/>
    <xf numFmtId="166" fontId="0" fillId="2" borderId="2" xfId="0" applyNumberFormat="1" applyFill="1" applyBorder="1"/>
    <xf numFmtId="44" fontId="8" fillId="0" borderId="3" xfId="1" applyFont="1" applyBorder="1"/>
    <xf numFmtId="164" fontId="0" fillId="0" borderId="7" xfId="0" applyBorder="1"/>
    <xf numFmtId="166" fontId="0" fillId="0" borderId="7" xfId="0" applyNumberFormat="1" applyBorder="1"/>
    <xf numFmtId="166" fontId="0" fillId="2" borderId="0" xfId="0" applyNumberFormat="1" applyFill="1"/>
    <xf numFmtId="166" fontId="0" fillId="2" borderId="7" xfId="0" applyNumberFormat="1" applyFill="1" applyBorder="1"/>
    <xf numFmtId="166" fontId="0" fillId="2" borderId="3" xfId="0" applyNumberForma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rro%20Group\Dropbox\Finance\2022-2023\Bank%20Accounts%202223.xlsx" TargetMode="External"/><Relationship Id="rId1" Type="http://schemas.openxmlformats.org/officeDocument/2006/relationships/externalLinkPath" Target="/Users/Barro%20Group/Dropbox/Finance/2022-2023/Bank%20Accounts%202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velMoney Card"/>
      <sheetName val="28 Degrees Mastercard"/>
      <sheetName val="eAccess"/>
      <sheetName val="Comm Diamond Mastercard"/>
      <sheetName val="UBank USaver"/>
      <sheetName val="UBank Ultra"/>
      <sheetName val="AMP Saver"/>
      <sheetName val="ING Maximiser"/>
      <sheetName val="ING Accelerator"/>
      <sheetName val="SMSF - CDIA"/>
      <sheetName val="SMSF - Vanguard"/>
      <sheetName val="SMSF - Macquarie CDIA"/>
      <sheetName val="SMSF - AMP"/>
      <sheetName val="SMSF - Rabo HISA"/>
      <sheetName val="SMSF - Rabo NS 90"/>
      <sheetName val="Trust - CDIA"/>
      <sheetName val="Trust - Vanguard"/>
      <sheetName val="Trust - Rabo HISA"/>
      <sheetName val="Trust - Rabo NS 90"/>
      <sheetName val="Trust - Rabo NS 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16F6-ECFC-43C2-B5B6-0470C63B4231}">
  <sheetPr syncVertical="1" syncRef="A1" transitionEvaluation="1"/>
  <dimension ref="A1:G127"/>
  <sheetViews>
    <sheetView showGridLines="0" tabSelected="1" workbookViewId="0">
      <pane ySplit="1335" topLeftCell="A98" activePane="bottomLeft"/>
      <selection activeCell="C127" sqref="C127"/>
      <selection pane="bottomLeft" activeCell="C127" sqref="C127"/>
    </sheetView>
  </sheetViews>
  <sheetFormatPr defaultColWidth="10.6640625" defaultRowHeight="15.75" x14ac:dyDescent="0.25"/>
  <cols>
    <col min="1" max="1" width="57.21875" bestFit="1" customWidth="1"/>
    <col min="2" max="2" width="17.44140625" style="27" bestFit="1" customWidth="1"/>
    <col min="3" max="3" width="10.77734375" style="28" customWidth="1"/>
    <col min="4" max="4" width="11" style="28" bestFit="1" customWidth="1"/>
    <col min="5" max="5" width="10.77734375" style="28" customWidth="1"/>
    <col min="7" max="7" width="12" style="4" bestFit="1" customWidth="1"/>
  </cols>
  <sheetData>
    <row r="1" spans="1:6" ht="19.5" x14ac:dyDescent="0.35">
      <c r="A1" s="1" t="s">
        <v>0</v>
      </c>
      <c r="B1" s="2"/>
      <c r="C1" s="3"/>
      <c r="D1" s="3"/>
      <c r="E1" s="3"/>
    </row>
    <row r="2" spans="1:6" ht="19.5" x14ac:dyDescent="0.35">
      <c r="A2" s="1" t="s">
        <v>1</v>
      </c>
      <c r="B2" s="2"/>
      <c r="C2" s="3"/>
      <c r="D2" s="3"/>
      <c r="E2" s="3"/>
    </row>
    <row r="3" spans="1:6" x14ac:dyDescent="0.25">
      <c r="A3" s="5" t="s">
        <v>2</v>
      </c>
      <c r="B3" s="5"/>
      <c r="C3" s="5"/>
      <c r="D3" s="5"/>
      <c r="E3" s="5"/>
    </row>
    <row r="4" spans="1:6" x14ac:dyDescent="0.25">
      <c r="A4" s="6" t="s">
        <v>3</v>
      </c>
      <c r="B4" s="7" t="s">
        <v>4</v>
      </c>
      <c r="C4" s="8" t="s">
        <v>5</v>
      </c>
      <c r="D4" s="8" t="s">
        <v>6</v>
      </c>
      <c r="E4" s="9" t="s">
        <v>7</v>
      </c>
      <c r="F4" s="10"/>
    </row>
    <row r="5" spans="1:6" x14ac:dyDescent="0.25">
      <c r="A5" s="11"/>
      <c r="B5" s="12"/>
      <c r="C5" s="13"/>
      <c r="D5" s="13"/>
      <c r="E5" s="13"/>
    </row>
    <row r="6" spans="1:6" x14ac:dyDescent="0.25">
      <c r="A6" s="14" t="s">
        <v>8</v>
      </c>
      <c r="B6" s="12">
        <v>44743</v>
      </c>
      <c r="C6" s="15"/>
      <c r="D6" s="15"/>
      <c r="E6" s="13">
        <v>5190.7518999999993</v>
      </c>
    </row>
    <row r="7" spans="1:6" x14ac:dyDescent="0.25">
      <c r="A7" s="11" t="s">
        <v>9</v>
      </c>
      <c r="B7" s="12">
        <v>44743</v>
      </c>
      <c r="C7" s="16"/>
      <c r="D7" s="13">
        <v>0.28999999999999998</v>
      </c>
      <c r="E7" s="13">
        <f>E6+D7-C7</f>
        <v>5191.0418999999993</v>
      </c>
    </row>
    <row r="8" spans="1:6" x14ac:dyDescent="0.25">
      <c r="A8" s="17" t="s">
        <v>10</v>
      </c>
      <c r="B8" s="12">
        <v>44750</v>
      </c>
      <c r="C8" s="13"/>
      <c r="D8" s="13">
        <v>2226.83</v>
      </c>
      <c r="E8" s="13">
        <f t="shared" ref="E8:E71" si="0">E7+D8-C8</f>
        <v>7417.8718999999992</v>
      </c>
    </row>
    <row r="9" spans="1:6" x14ac:dyDescent="0.25">
      <c r="A9" s="18" t="s">
        <v>11</v>
      </c>
      <c r="B9" s="12">
        <v>44753</v>
      </c>
      <c r="C9" s="13"/>
      <c r="D9" s="13">
        <v>9000</v>
      </c>
      <c r="E9" s="13">
        <f t="shared" si="0"/>
        <v>16417.871899999998</v>
      </c>
    </row>
    <row r="10" spans="1:6" x14ac:dyDescent="0.25">
      <c r="A10" s="18" t="s">
        <v>12</v>
      </c>
      <c r="B10" s="12">
        <v>44753</v>
      </c>
      <c r="C10" s="13"/>
      <c r="D10" s="13">
        <v>10500</v>
      </c>
      <c r="E10" s="13">
        <f t="shared" si="0"/>
        <v>26917.871899999998</v>
      </c>
    </row>
    <row r="11" spans="1:6" x14ac:dyDescent="0.25">
      <c r="A11" s="17" t="s">
        <v>13</v>
      </c>
      <c r="B11" s="12">
        <v>44753</v>
      </c>
      <c r="C11" s="13">
        <v>16000</v>
      </c>
      <c r="D11" s="13"/>
      <c r="E11" s="13">
        <f t="shared" si="0"/>
        <v>10917.871899999998</v>
      </c>
    </row>
    <row r="12" spans="1:6" x14ac:dyDescent="0.25">
      <c r="A12" s="17" t="s">
        <v>14</v>
      </c>
      <c r="B12" s="12">
        <v>44753</v>
      </c>
      <c r="C12" s="13">
        <v>4000</v>
      </c>
      <c r="D12" s="13"/>
      <c r="E12" s="13">
        <f t="shared" si="0"/>
        <v>6917.8718999999983</v>
      </c>
    </row>
    <row r="13" spans="1:6" x14ac:dyDescent="0.25">
      <c r="A13" s="11" t="s">
        <v>13</v>
      </c>
      <c r="B13" s="12">
        <v>44773</v>
      </c>
      <c r="C13" s="13">
        <v>1500</v>
      </c>
      <c r="D13" s="13"/>
      <c r="E13" s="13">
        <f t="shared" si="0"/>
        <v>5417.8718999999983</v>
      </c>
    </row>
    <row r="14" spans="1:6" x14ac:dyDescent="0.25">
      <c r="A14" s="11" t="s">
        <v>10</v>
      </c>
      <c r="B14" s="12">
        <v>44783</v>
      </c>
      <c r="C14" s="13"/>
      <c r="D14" s="13">
        <v>2545.83</v>
      </c>
      <c r="E14" s="13">
        <f t="shared" si="0"/>
        <v>7963.7018999999982</v>
      </c>
    </row>
    <row r="15" spans="1:6" x14ac:dyDescent="0.25">
      <c r="A15" s="18" t="s">
        <v>11</v>
      </c>
      <c r="B15" s="12">
        <v>44785</v>
      </c>
      <c r="C15" s="13"/>
      <c r="D15" s="13">
        <v>9000</v>
      </c>
      <c r="E15" s="13">
        <f t="shared" si="0"/>
        <v>16963.7019</v>
      </c>
    </row>
    <row r="16" spans="1:6" x14ac:dyDescent="0.25">
      <c r="A16" s="18" t="s">
        <v>12</v>
      </c>
      <c r="B16" s="12">
        <v>44785</v>
      </c>
      <c r="C16" s="13"/>
      <c r="D16" s="13">
        <v>10500</v>
      </c>
      <c r="E16" s="13">
        <f t="shared" si="0"/>
        <v>27463.7019</v>
      </c>
    </row>
    <row r="17" spans="1:6" x14ac:dyDescent="0.25">
      <c r="A17" s="11" t="s">
        <v>14</v>
      </c>
      <c r="B17" s="12">
        <v>44785</v>
      </c>
      <c r="C17" s="13">
        <v>8000</v>
      </c>
      <c r="D17" s="15"/>
      <c r="E17" s="13">
        <f t="shared" si="0"/>
        <v>19463.7019</v>
      </c>
    </row>
    <row r="18" spans="1:6" x14ac:dyDescent="0.25">
      <c r="A18" s="11" t="s">
        <v>13</v>
      </c>
      <c r="B18" s="12">
        <v>44785</v>
      </c>
      <c r="C18" s="13">
        <v>12000</v>
      </c>
      <c r="D18" s="13"/>
      <c r="E18" s="13">
        <f t="shared" si="0"/>
        <v>7463.7019</v>
      </c>
    </row>
    <row r="19" spans="1:6" x14ac:dyDescent="0.25">
      <c r="A19" s="17" t="s">
        <v>15</v>
      </c>
      <c r="B19" s="12">
        <v>44786</v>
      </c>
      <c r="C19" s="13">
        <v>518.51</v>
      </c>
      <c r="D19" s="15"/>
      <c r="E19" s="13">
        <f t="shared" si="0"/>
        <v>6945.1918999999998</v>
      </c>
    </row>
    <row r="20" spans="1:6" x14ac:dyDescent="0.25">
      <c r="A20" s="17" t="s">
        <v>16</v>
      </c>
      <c r="B20" s="12">
        <v>44795</v>
      </c>
      <c r="C20" s="13"/>
      <c r="D20" s="13">
        <v>26365.13</v>
      </c>
      <c r="E20" s="13">
        <f t="shared" si="0"/>
        <v>33310.321900000003</v>
      </c>
    </row>
    <row r="21" spans="1:6" x14ac:dyDescent="0.25">
      <c r="A21" s="11" t="s">
        <v>14</v>
      </c>
      <c r="B21" s="12">
        <v>44795</v>
      </c>
      <c r="C21" s="13">
        <v>20000</v>
      </c>
      <c r="D21" s="13"/>
      <c r="E21" s="13">
        <f t="shared" si="0"/>
        <v>13310.321900000003</v>
      </c>
    </row>
    <row r="22" spans="1:6" x14ac:dyDescent="0.25">
      <c r="A22" s="11" t="s">
        <v>14</v>
      </c>
      <c r="B22" s="12">
        <v>44795</v>
      </c>
      <c r="C22" s="13">
        <v>1</v>
      </c>
      <c r="D22" s="13"/>
      <c r="E22" s="13">
        <f t="shared" si="0"/>
        <v>13309.321900000003</v>
      </c>
    </row>
    <row r="23" spans="1:6" x14ac:dyDescent="0.25">
      <c r="A23" s="11" t="s">
        <v>14</v>
      </c>
      <c r="B23" s="12">
        <v>44796</v>
      </c>
      <c r="C23" s="13">
        <v>6000</v>
      </c>
      <c r="D23" s="13"/>
      <c r="E23" s="13">
        <f t="shared" si="0"/>
        <v>7309.3219000000026</v>
      </c>
    </row>
    <row r="24" spans="1:6" x14ac:dyDescent="0.25">
      <c r="A24" s="17" t="s">
        <v>17</v>
      </c>
      <c r="B24" s="12">
        <v>44800</v>
      </c>
      <c r="C24" s="13">
        <v>242.84</v>
      </c>
      <c r="D24" s="13"/>
      <c r="E24" s="13">
        <f t="shared" si="0"/>
        <v>7066.4819000000025</v>
      </c>
      <c r="F24" t="s">
        <v>18</v>
      </c>
    </row>
    <row r="25" spans="1:6" x14ac:dyDescent="0.25">
      <c r="A25" s="17" t="s">
        <v>13</v>
      </c>
      <c r="B25" s="12">
        <v>44803</v>
      </c>
      <c r="C25" s="13">
        <v>2066</v>
      </c>
      <c r="D25" s="13"/>
      <c r="E25" s="13">
        <f t="shared" si="0"/>
        <v>5000.4819000000025</v>
      </c>
    </row>
    <row r="26" spans="1:6" x14ac:dyDescent="0.25">
      <c r="A26" s="11" t="s">
        <v>9</v>
      </c>
      <c r="B26" s="12">
        <v>44805</v>
      </c>
      <c r="C26" s="13"/>
      <c r="D26" s="13">
        <v>0.4</v>
      </c>
      <c r="E26" s="13">
        <f t="shared" si="0"/>
        <v>5000.8819000000021</v>
      </c>
    </row>
    <row r="27" spans="1:6" x14ac:dyDescent="0.25">
      <c r="A27" s="11" t="s">
        <v>19</v>
      </c>
      <c r="B27" s="12">
        <v>44811</v>
      </c>
      <c r="C27" s="13"/>
      <c r="D27" s="13">
        <v>71.099999999999994</v>
      </c>
      <c r="E27" s="13">
        <f t="shared" si="0"/>
        <v>5071.9819000000025</v>
      </c>
    </row>
    <row r="28" spans="1:6" x14ac:dyDescent="0.25">
      <c r="A28" s="11" t="s">
        <v>10</v>
      </c>
      <c r="B28" s="12">
        <v>44813</v>
      </c>
      <c r="C28" s="13"/>
      <c r="D28" s="13">
        <v>2545.83</v>
      </c>
      <c r="E28" s="13">
        <f t="shared" si="0"/>
        <v>7617.8119000000024</v>
      </c>
    </row>
    <row r="29" spans="1:6" x14ac:dyDescent="0.25">
      <c r="A29" s="18" t="s">
        <v>11</v>
      </c>
      <c r="B29" s="19">
        <v>44816</v>
      </c>
      <c r="C29" s="16"/>
      <c r="D29" s="16">
        <v>9000</v>
      </c>
      <c r="E29" s="13">
        <f t="shared" si="0"/>
        <v>16617.811900000001</v>
      </c>
    </row>
    <row r="30" spans="1:6" x14ac:dyDescent="0.25">
      <c r="A30" s="18" t="s">
        <v>12</v>
      </c>
      <c r="B30" s="19">
        <v>44816</v>
      </c>
      <c r="C30" s="16"/>
      <c r="D30" s="16">
        <v>10500</v>
      </c>
      <c r="E30" s="13">
        <f t="shared" si="0"/>
        <v>27117.811900000001</v>
      </c>
    </row>
    <row r="31" spans="1:6" x14ac:dyDescent="0.25">
      <c r="A31" s="11" t="s">
        <v>13</v>
      </c>
      <c r="B31" s="19">
        <v>44816</v>
      </c>
      <c r="C31" s="16">
        <v>12000</v>
      </c>
      <c r="D31" s="13"/>
      <c r="E31" s="13">
        <f t="shared" si="0"/>
        <v>15117.811900000001</v>
      </c>
    </row>
    <row r="32" spans="1:6" x14ac:dyDescent="0.25">
      <c r="A32" s="17" t="s">
        <v>13</v>
      </c>
      <c r="B32" s="12">
        <v>44830</v>
      </c>
      <c r="C32" s="13">
        <v>4000</v>
      </c>
      <c r="D32" s="13"/>
      <c r="E32" s="13">
        <f t="shared" si="0"/>
        <v>11117.811900000001</v>
      </c>
    </row>
    <row r="33" spans="1:5" x14ac:dyDescent="0.25">
      <c r="A33" s="11" t="s">
        <v>20</v>
      </c>
      <c r="B33" s="12">
        <v>44834</v>
      </c>
      <c r="C33" s="13"/>
      <c r="D33" s="13">
        <v>30.3</v>
      </c>
      <c r="E33" s="13">
        <f t="shared" si="0"/>
        <v>11148.1119</v>
      </c>
    </row>
    <row r="34" spans="1:5" x14ac:dyDescent="0.25">
      <c r="A34" s="11" t="s">
        <v>9</v>
      </c>
      <c r="B34" s="12">
        <v>44835</v>
      </c>
      <c r="C34" s="13"/>
      <c r="D34" s="13">
        <v>10.89</v>
      </c>
      <c r="E34" s="13">
        <f t="shared" si="0"/>
        <v>11159.001899999999</v>
      </c>
    </row>
    <row r="35" spans="1:5" x14ac:dyDescent="0.25">
      <c r="A35" s="17" t="s">
        <v>13</v>
      </c>
      <c r="B35" s="12">
        <v>44836</v>
      </c>
      <c r="C35" s="13">
        <v>3500</v>
      </c>
      <c r="D35" s="13"/>
      <c r="E35" s="13">
        <f t="shared" si="0"/>
        <v>7659.0018999999993</v>
      </c>
    </row>
    <row r="36" spans="1:5" x14ac:dyDescent="0.25">
      <c r="A36" s="17" t="s">
        <v>21</v>
      </c>
      <c r="B36" s="12">
        <v>44839</v>
      </c>
      <c r="C36" s="13"/>
      <c r="D36" s="13">
        <v>93.05</v>
      </c>
      <c r="E36" s="13">
        <f t="shared" si="0"/>
        <v>7752.0518999999995</v>
      </c>
    </row>
    <row r="37" spans="1:5" x14ac:dyDescent="0.25">
      <c r="A37" s="17" t="s">
        <v>22</v>
      </c>
      <c r="B37" s="20">
        <v>44841</v>
      </c>
      <c r="C37" s="15"/>
      <c r="D37" s="13">
        <v>35.770000000000003</v>
      </c>
      <c r="E37" s="13">
        <f t="shared" si="0"/>
        <v>7787.8218999999999</v>
      </c>
    </row>
    <row r="38" spans="1:5" x14ac:dyDescent="0.25">
      <c r="A38" s="21" t="s">
        <v>10</v>
      </c>
      <c r="B38" s="12">
        <v>44844</v>
      </c>
      <c r="C38" s="13"/>
      <c r="D38" s="13">
        <v>2516.1999999999998</v>
      </c>
      <c r="E38" s="13">
        <f t="shared" si="0"/>
        <v>10304.0219</v>
      </c>
    </row>
    <row r="39" spans="1:5" x14ac:dyDescent="0.25">
      <c r="A39" s="18" t="s">
        <v>11</v>
      </c>
      <c r="B39" s="12">
        <v>44844</v>
      </c>
      <c r="C39" s="13"/>
      <c r="D39" s="13">
        <v>9000</v>
      </c>
      <c r="E39" s="13">
        <f t="shared" si="0"/>
        <v>19304.0219</v>
      </c>
    </row>
    <row r="40" spans="1:5" x14ac:dyDescent="0.25">
      <c r="A40" s="18" t="s">
        <v>12</v>
      </c>
      <c r="B40" s="12">
        <v>44844</v>
      </c>
      <c r="C40" s="13"/>
      <c r="D40" s="13">
        <v>10500</v>
      </c>
      <c r="E40" s="13">
        <f t="shared" si="0"/>
        <v>29804.0219</v>
      </c>
    </row>
    <row r="41" spans="1:5" x14ac:dyDescent="0.25">
      <c r="A41" s="21" t="s">
        <v>13</v>
      </c>
      <c r="B41" s="12">
        <v>44844</v>
      </c>
      <c r="C41" s="22">
        <v>15600</v>
      </c>
      <c r="D41" s="23"/>
      <c r="E41" s="13">
        <f t="shared" si="0"/>
        <v>14204.0219</v>
      </c>
    </row>
    <row r="42" spans="1:5" x14ac:dyDescent="0.25">
      <c r="A42" s="24" t="s">
        <v>23</v>
      </c>
      <c r="B42" s="12">
        <v>44856</v>
      </c>
      <c r="C42" s="13">
        <v>2310</v>
      </c>
      <c r="D42" s="13"/>
      <c r="E42" s="13">
        <f t="shared" si="0"/>
        <v>11894.0219</v>
      </c>
    </row>
    <row r="43" spans="1:5" x14ac:dyDescent="0.25">
      <c r="A43" s="17" t="s">
        <v>24</v>
      </c>
      <c r="B43" s="12">
        <v>44856</v>
      </c>
      <c r="C43" s="13">
        <v>187.26</v>
      </c>
      <c r="D43" s="13"/>
      <c r="E43" s="13">
        <f t="shared" si="0"/>
        <v>11706.7619</v>
      </c>
    </row>
    <row r="44" spans="1:5" x14ac:dyDescent="0.25">
      <c r="A44" s="11" t="s">
        <v>24</v>
      </c>
      <c r="B44" s="12">
        <v>44856</v>
      </c>
      <c r="C44" s="13">
        <v>1057</v>
      </c>
      <c r="D44" s="13"/>
      <c r="E44" s="13">
        <f t="shared" si="0"/>
        <v>10649.7619</v>
      </c>
    </row>
    <row r="45" spans="1:5" x14ac:dyDescent="0.25">
      <c r="A45" s="11" t="s">
        <v>9</v>
      </c>
      <c r="B45" s="12">
        <v>44866</v>
      </c>
      <c r="C45" s="23"/>
      <c r="D45" s="13">
        <v>13.49</v>
      </c>
      <c r="E45" s="13">
        <f t="shared" si="0"/>
        <v>10663.251899999999</v>
      </c>
    </row>
    <row r="46" spans="1:5" x14ac:dyDescent="0.25">
      <c r="A46" s="11" t="s">
        <v>10</v>
      </c>
      <c r="B46" s="12">
        <v>44875</v>
      </c>
      <c r="C46" s="13"/>
      <c r="D46" s="13">
        <v>2311.6</v>
      </c>
      <c r="E46" s="13">
        <f t="shared" si="0"/>
        <v>12974.8519</v>
      </c>
    </row>
    <row r="47" spans="1:5" x14ac:dyDescent="0.25">
      <c r="A47" s="11" t="s">
        <v>13</v>
      </c>
      <c r="B47" s="12">
        <v>44876</v>
      </c>
      <c r="C47" s="13">
        <v>5600</v>
      </c>
      <c r="D47" s="13"/>
      <c r="E47" s="13">
        <f t="shared" si="0"/>
        <v>7374.8518999999997</v>
      </c>
    </row>
    <row r="48" spans="1:5" x14ac:dyDescent="0.25">
      <c r="A48" s="17" t="s">
        <v>15</v>
      </c>
      <c r="B48" s="12">
        <v>44878</v>
      </c>
      <c r="C48" s="13">
        <v>515</v>
      </c>
      <c r="D48" s="15"/>
      <c r="E48" s="13">
        <f t="shared" si="0"/>
        <v>6859.8518999999997</v>
      </c>
    </row>
    <row r="49" spans="1:6" x14ac:dyDescent="0.25">
      <c r="A49" s="18" t="s">
        <v>11</v>
      </c>
      <c r="B49" s="12">
        <v>44881</v>
      </c>
      <c r="C49" s="13"/>
      <c r="D49" s="13">
        <v>9000</v>
      </c>
      <c r="E49" s="13">
        <f t="shared" si="0"/>
        <v>15859.8519</v>
      </c>
    </row>
    <row r="50" spans="1:6" x14ac:dyDescent="0.25">
      <c r="A50" s="25" t="s">
        <v>12</v>
      </c>
      <c r="B50" s="12">
        <v>44881</v>
      </c>
      <c r="C50" s="13"/>
      <c r="D50" s="13">
        <v>10500</v>
      </c>
      <c r="E50" s="13">
        <f t="shared" si="0"/>
        <v>26359.851900000001</v>
      </c>
    </row>
    <row r="51" spans="1:6" x14ac:dyDescent="0.25">
      <c r="A51" s="21" t="s">
        <v>13</v>
      </c>
      <c r="B51" s="12">
        <v>44881</v>
      </c>
      <c r="C51" s="22">
        <v>10000</v>
      </c>
      <c r="D51" s="13"/>
      <c r="E51" s="13">
        <f t="shared" si="0"/>
        <v>16359.851900000001</v>
      </c>
    </row>
    <row r="52" spans="1:6" x14ac:dyDescent="0.25">
      <c r="A52" s="11" t="s">
        <v>25</v>
      </c>
      <c r="B52" s="12">
        <v>44892</v>
      </c>
      <c r="C52" s="13">
        <v>10000</v>
      </c>
      <c r="D52" s="15"/>
      <c r="E52" s="13">
        <f t="shared" si="0"/>
        <v>6359.8519000000015</v>
      </c>
    </row>
    <row r="53" spans="1:6" x14ac:dyDescent="0.25">
      <c r="A53" s="21" t="s">
        <v>13</v>
      </c>
      <c r="B53" s="12">
        <v>44893</v>
      </c>
      <c r="C53" s="13"/>
      <c r="D53" s="13">
        <v>2450</v>
      </c>
      <c r="E53" s="13">
        <f t="shared" si="0"/>
        <v>8809.8519000000015</v>
      </c>
    </row>
    <row r="54" spans="1:6" x14ac:dyDescent="0.25">
      <c r="A54" s="17" t="s">
        <v>26</v>
      </c>
      <c r="B54" s="12">
        <v>44893</v>
      </c>
      <c r="C54" s="13">
        <v>1</v>
      </c>
      <c r="D54" s="13"/>
      <c r="E54" s="13">
        <f t="shared" si="0"/>
        <v>8808.8519000000015</v>
      </c>
    </row>
    <row r="55" spans="1:6" x14ac:dyDescent="0.25">
      <c r="A55" s="17" t="s">
        <v>26</v>
      </c>
      <c r="B55" s="12">
        <v>44893</v>
      </c>
      <c r="C55" s="13">
        <v>3808</v>
      </c>
      <c r="D55" s="13"/>
      <c r="E55" s="13">
        <f t="shared" si="0"/>
        <v>5000.8519000000015</v>
      </c>
      <c r="F55" t="s">
        <v>18</v>
      </c>
    </row>
    <row r="56" spans="1:6" x14ac:dyDescent="0.25">
      <c r="A56" s="11" t="s">
        <v>13</v>
      </c>
      <c r="B56" s="12">
        <v>44895</v>
      </c>
      <c r="C56" s="13"/>
      <c r="D56" s="13">
        <v>13795</v>
      </c>
      <c r="E56" s="13">
        <f t="shared" si="0"/>
        <v>18795.851900000001</v>
      </c>
    </row>
    <row r="57" spans="1:6" x14ac:dyDescent="0.25">
      <c r="A57" s="11" t="s">
        <v>26</v>
      </c>
      <c r="B57" s="12">
        <v>44896</v>
      </c>
      <c r="C57" s="13">
        <v>12000</v>
      </c>
      <c r="D57" s="13"/>
      <c r="E57" s="13">
        <f t="shared" si="0"/>
        <v>6795.8519000000015</v>
      </c>
    </row>
    <row r="58" spans="1:6" x14ac:dyDescent="0.25">
      <c r="A58" s="17" t="s">
        <v>9</v>
      </c>
      <c r="B58" s="12">
        <v>44896</v>
      </c>
      <c r="C58" s="13"/>
      <c r="D58" s="13">
        <v>15.12</v>
      </c>
      <c r="E58" s="13">
        <f t="shared" si="0"/>
        <v>6810.9719000000014</v>
      </c>
    </row>
    <row r="59" spans="1:6" x14ac:dyDescent="0.25">
      <c r="A59" s="17" t="s">
        <v>17</v>
      </c>
      <c r="B59" s="12">
        <v>44896</v>
      </c>
      <c r="C59" s="13">
        <v>161.24</v>
      </c>
      <c r="D59" s="13"/>
      <c r="E59" s="13">
        <f t="shared" si="0"/>
        <v>6649.7319000000016</v>
      </c>
    </row>
    <row r="60" spans="1:6" x14ac:dyDescent="0.25">
      <c r="A60" s="11" t="s">
        <v>10</v>
      </c>
      <c r="B60" s="12">
        <v>44905</v>
      </c>
      <c r="C60" s="13"/>
      <c r="D60" s="13">
        <v>2516.1999999999998</v>
      </c>
      <c r="E60" s="13">
        <f t="shared" si="0"/>
        <v>9165.9319000000014</v>
      </c>
    </row>
    <row r="61" spans="1:6" x14ac:dyDescent="0.25">
      <c r="A61" s="11" t="s">
        <v>13</v>
      </c>
      <c r="B61" s="12">
        <v>44907</v>
      </c>
      <c r="C61" s="13">
        <v>2000</v>
      </c>
      <c r="D61" s="15"/>
      <c r="E61" s="13">
        <f t="shared" si="0"/>
        <v>7165.9319000000014</v>
      </c>
    </row>
    <row r="62" spans="1:6" x14ac:dyDescent="0.25">
      <c r="A62" s="21" t="s">
        <v>11</v>
      </c>
      <c r="B62" s="12">
        <v>44910</v>
      </c>
      <c r="C62" s="13"/>
      <c r="D62" s="13">
        <v>9000</v>
      </c>
      <c r="E62" s="13">
        <f t="shared" si="0"/>
        <v>16165.931900000001</v>
      </c>
    </row>
    <row r="63" spans="1:6" x14ac:dyDescent="0.25">
      <c r="A63" s="17" t="s">
        <v>12</v>
      </c>
      <c r="B63" s="12">
        <v>44910</v>
      </c>
      <c r="C63" s="13"/>
      <c r="D63" s="13">
        <v>10500</v>
      </c>
      <c r="E63" s="13">
        <f t="shared" si="0"/>
        <v>26665.931900000003</v>
      </c>
    </row>
    <row r="64" spans="1:6" x14ac:dyDescent="0.25">
      <c r="A64" s="11" t="s">
        <v>26</v>
      </c>
      <c r="B64" s="12">
        <v>44910</v>
      </c>
      <c r="C64" s="13">
        <v>15600</v>
      </c>
      <c r="D64" s="23"/>
      <c r="E64" s="13">
        <f t="shared" si="0"/>
        <v>11065.931900000003</v>
      </c>
    </row>
    <row r="65" spans="1:5" x14ac:dyDescent="0.25">
      <c r="A65" s="11" t="s">
        <v>27</v>
      </c>
      <c r="B65" s="12">
        <v>44915</v>
      </c>
      <c r="C65" s="13">
        <v>59</v>
      </c>
      <c r="D65" s="13"/>
      <c r="E65" s="13">
        <f t="shared" si="0"/>
        <v>11006.931900000003</v>
      </c>
    </row>
    <row r="66" spans="1:5" x14ac:dyDescent="0.25">
      <c r="A66" s="17" t="s">
        <v>9</v>
      </c>
      <c r="B66" s="12">
        <v>44927</v>
      </c>
      <c r="C66" s="15"/>
      <c r="D66" s="13">
        <v>10.75</v>
      </c>
      <c r="E66" s="13">
        <f t="shared" si="0"/>
        <v>11017.681900000003</v>
      </c>
    </row>
    <row r="67" spans="1:5" x14ac:dyDescent="0.25">
      <c r="A67" s="11" t="s">
        <v>10</v>
      </c>
      <c r="B67" s="12">
        <v>44936</v>
      </c>
      <c r="C67" s="13"/>
      <c r="D67" s="13">
        <v>2516.1999999999998</v>
      </c>
      <c r="E67" s="13">
        <f t="shared" si="0"/>
        <v>13533.881900000004</v>
      </c>
    </row>
    <row r="68" spans="1:5" x14ac:dyDescent="0.25">
      <c r="A68" s="11" t="s">
        <v>11</v>
      </c>
      <c r="B68" s="12">
        <v>44937</v>
      </c>
      <c r="C68" s="13"/>
      <c r="D68" s="13">
        <v>9000</v>
      </c>
      <c r="E68" s="13">
        <f t="shared" si="0"/>
        <v>22533.881900000004</v>
      </c>
    </row>
    <row r="69" spans="1:5" x14ac:dyDescent="0.25">
      <c r="A69" s="17" t="s">
        <v>12</v>
      </c>
      <c r="B69" s="12">
        <v>44937</v>
      </c>
      <c r="C69" s="13"/>
      <c r="D69" s="13">
        <v>10500</v>
      </c>
      <c r="E69" s="13">
        <f t="shared" si="0"/>
        <v>33033.881900000008</v>
      </c>
    </row>
    <row r="70" spans="1:5" x14ac:dyDescent="0.25">
      <c r="A70" s="17" t="s">
        <v>26</v>
      </c>
      <c r="B70" s="12">
        <v>44938</v>
      </c>
      <c r="C70" s="13">
        <v>15600</v>
      </c>
      <c r="D70" s="13"/>
      <c r="E70" s="13">
        <f t="shared" si="0"/>
        <v>17433.881900000008</v>
      </c>
    </row>
    <row r="71" spans="1:5" x14ac:dyDescent="0.25">
      <c r="A71" s="17" t="s">
        <v>13</v>
      </c>
      <c r="B71" s="12">
        <v>44938</v>
      </c>
      <c r="C71" s="13">
        <v>2000</v>
      </c>
      <c r="D71" s="13"/>
      <c r="E71" s="13">
        <f t="shared" si="0"/>
        <v>15433.881900000008</v>
      </c>
    </row>
    <row r="72" spans="1:5" x14ac:dyDescent="0.25">
      <c r="A72" s="11" t="s">
        <v>9</v>
      </c>
      <c r="B72" s="12">
        <v>44958</v>
      </c>
      <c r="C72" s="13"/>
      <c r="D72" s="13">
        <v>27.16</v>
      </c>
      <c r="E72" s="13">
        <f t="shared" ref="E72:E127" si="1">E71+D72-C72</f>
        <v>15461.041900000007</v>
      </c>
    </row>
    <row r="73" spans="1:5" x14ac:dyDescent="0.25">
      <c r="A73" s="11" t="s">
        <v>10</v>
      </c>
      <c r="B73" s="12">
        <v>44966</v>
      </c>
      <c r="C73" s="13"/>
      <c r="D73" s="13">
        <v>2516.1999999999998</v>
      </c>
      <c r="E73" s="13">
        <f t="shared" si="1"/>
        <v>17977.241900000008</v>
      </c>
    </row>
    <row r="74" spans="1:5" x14ac:dyDescent="0.25">
      <c r="A74" s="11" t="s">
        <v>15</v>
      </c>
      <c r="B74" s="12">
        <v>44967</v>
      </c>
      <c r="C74" s="13">
        <v>515</v>
      </c>
      <c r="D74" s="15"/>
      <c r="E74" s="13">
        <f t="shared" si="1"/>
        <v>17462.241900000008</v>
      </c>
    </row>
    <row r="75" spans="1:5" x14ac:dyDescent="0.25">
      <c r="A75" s="17" t="s">
        <v>28</v>
      </c>
      <c r="B75" s="12">
        <v>44969</v>
      </c>
      <c r="C75" s="13">
        <v>375</v>
      </c>
      <c r="D75" s="23"/>
      <c r="E75" s="13">
        <f t="shared" si="1"/>
        <v>17087.241900000008</v>
      </c>
    </row>
    <row r="76" spans="1:5" x14ac:dyDescent="0.25">
      <c r="A76" s="21" t="s">
        <v>24</v>
      </c>
      <c r="B76" s="12">
        <v>44969</v>
      </c>
      <c r="C76" s="13">
        <v>1019</v>
      </c>
      <c r="D76" s="13"/>
      <c r="E76" s="13">
        <f t="shared" si="1"/>
        <v>16068.241900000008</v>
      </c>
    </row>
    <row r="77" spans="1:5" x14ac:dyDescent="0.25">
      <c r="A77" s="11" t="s">
        <v>11</v>
      </c>
      <c r="B77" s="12">
        <v>44972</v>
      </c>
      <c r="C77" s="13"/>
      <c r="D77" s="13">
        <v>9000</v>
      </c>
      <c r="E77" s="13">
        <f t="shared" si="1"/>
        <v>25068.241900000008</v>
      </c>
    </row>
    <row r="78" spans="1:5" x14ac:dyDescent="0.25">
      <c r="A78" s="17" t="s">
        <v>12</v>
      </c>
      <c r="B78" s="12">
        <v>44972</v>
      </c>
      <c r="C78" s="13"/>
      <c r="D78" s="13">
        <v>10500</v>
      </c>
      <c r="E78" s="13">
        <f t="shared" si="1"/>
        <v>35568.241900000008</v>
      </c>
    </row>
    <row r="79" spans="1:5" x14ac:dyDescent="0.25">
      <c r="A79" s="17" t="s">
        <v>28</v>
      </c>
      <c r="B79" s="12">
        <v>44974</v>
      </c>
      <c r="C79" s="13">
        <v>375</v>
      </c>
      <c r="D79" s="13"/>
      <c r="E79" s="13">
        <f t="shared" si="1"/>
        <v>35193.241900000008</v>
      </c>
    </row>
    <row r="80" spans="1:5" x14ac:dyDescent="0.25">
      <c r="A80" s="11" t="s">
        <v>29</v>
      </c>
      <c r="B80" s="12">
        <v>44975</v>
      </c>
      <c r="C80" s="13">
        <v>1</v>
      </c>
      <c r="D80" s="13"/>
      <c r="E80" s="13">
        <f t="shared" si="1"/>
        <v>35192.241900000008</v>
      </c>
    </row>
    <row r="81" spans="1:6" x14ac:dyDescent="0.25">
      <c r="A81" s="11" t="s">
        <v>29</v>
      </c>
      <c r="B81" s="12">
        <v>44976</v>
      </c>
      <c r="C81" s="13">
        <v>3399</v>
      </c>
      <c r="D81" s="13"/>
      <c r="E81" s="13">
        <f t="shared" si="1"/>
        <v>31793.241900000008</v>
      </c>
    </row>
    <row r="82" spans="1:6" x14ac:dyDescent="0.25">
      <c r="A82" s="24" t="s">
        <v>30</v>
      </c>
      <c r="B82" s="12">
        <v>44976</v>
      </c>
      <c r="C82" s="13">
        <v>20000</v>
      </c>
      <c r="D82" s="13"/>
      <c r="E82" s="13">
        <f t="shared" si="1"/>
        <v>11793.241900000008</v>
      </c>
    </row>
    <row r="83" spans="1:6" x14ac:dyDescent="0.25">
      <c r="A83" s="17" t="s">
        <v>17</v>
      </c>
      <c r="B83" s="12">
        <v>44981</v>
      </c>
      <c r="C83" s="13">
        <v>157.72999999999999</v>
      </c>
      <c r="D83" s="13"/>
      <c r="E83" s="13">
        <f t="shared" si="1"/>
        <v>11635.511900000009</v>
      </c>
      <c r="F83" t="s">
        <v>18</v>
      </c>
    </row>
    <row r="84" spans="1:6" x14ac:dyDescent="0.25">
      <c r="A84" s="11" t="s">
        <v>9</v>
      </c>
      <c r="B84" s="12">
        <v>44986</v>
      </c>
      <c r="C84" s="23"/>
      <c r="D84" s="13">
        <v>28.13</v>
      </c>
      <c r="E84" s="13">
        <f t="shared" si="1"/>
        <v>11663.641900000008</v>
      </c>
    </row>
    <row r="85" spans="1:6" x14ac:dyDescent="0.25">
      <c r="A85" s="21" t="s">
        <v>13</v>
      </c>
      <c r="B85" s="12">
        <v>44990</v>
      </c>
      <c r="C85" s="13">
        <v>1500</v>
      </c>
      <c r="D85" s="13"/>
      <c r="E85" s="13">
        <f t="shared" si="1"/>
        <v>10163.641900000008</v>
      </c>
    </row>
    <row r="86" spans="1:6" x14ac:dyDescent="0.25">
      <c r="A86" s="11" t="s">
        <v>10</v>
      </c>
      <c r="B86" s="12">
        <v>44994</v>
      </c>
      <c r="C86" s="13"/>
      <c r="D86" s="13">
        <v>2516.1999999999998</v>
      </c>
      <c r="E86" s="13">
        <f t="shared" si="1"/>
        <v>12679.841900000007</v>
      </c>
    </row>
    <row r="87" spans="1:6" x14ac:dyDescent="0.25">
      <c r="A87" s="11" t="s">
        <v>31</v>
      </c>
      <c r="B87" s="12">
        <v>44995</v>
      </c>
      <c r="C87" s="23"/>
      <c r="D87" s="13">
        <v>42.66</v>
      </c>
      <c r="E87" s="13">
        <f t="shared" si="1"/>
        <v>12722.501900000007</v>
      </c>
    </row>
    <row r="88" spans="1:6" x14ac:dyDescent="0.25">
      <c r="A88" s="11" t="s">
        <v>32</v>
      </c>
      <c r="B88" s="12">
        <v>45007</v>
      </c>
      <c r="C88" s="13">
        <v>850</v>
      </c>
      <c r="D88" s="15"/>
      <c r="E88" s="13">
        <f t="shared" si="1"/>
        <v>11872.501900000007</v>
      </c>
    </row>
    <row r="89" spans="1:6" x14ac:dyDescent="0.25">
      <c r="A89" s="17" t="s">
        <v>11</v>
      </c>
      <c r="B89" s="12">
        <v>45013</v>
      </c>
      <c r="C89" s="13"/>
      <c r="D89" s="13">
        <v>9000</v>
      </c>
      <c r="E89" s="13">
        <f t="shared" si="1"/>
        <v>20872.501900000007</v>
      </c>
    </row>
    <row r="90" spans="1:6" x14ac:dyDescent="0.25">
      <c r="A90" s="11" t="s">
        <v>12</v>
      </c>
      <c r="B90" s="12">
        <v>45013</v>
      </c>
      <c r="C90" s="13"/>
      <c r="D90" s="13">
        <v>10500</v>
      </c>
      <c r="E90" s="13">
        <f t="shared" si="1"/>
        <v>31372.501900000007</v>
      </c>
    </row>
    <row r="91" spans="1:6" x14ac:dyDescent="0.25">
      <c r="A91" s="17" t="s">
        <v>26</v>
      </c>
      <c r="B91" s="12">
        <v>45013</v>
      </c>
      <c r="C91" s="13">
        <v>15600</v>
      </c>
      <c r="D91" s="13"/>
      <c r="E91" s="13">
        <f t="shared" si="1"/>
        <v>15772.501900000007</v>
      </c>
    </row>
    <row r="92" spans="1:6" x14ac:dyDescent="0.25">
      <c r="A92" s="11" t="s">
        <v>33</v>
      </c>
      <c r="B92" s="12">
        <v>45016</v>
      </c>
      <c r="C92" s="13">
        <v>964.2</v>
      </c>
      <c r="D92" s="13"/>
      <c r="E92" s="13">
        <f t="shared" si="1"/>
        <v>14808.301900000006</v>
      </c>
    </row>
    <row r="93" spans="1:6" x14ac:dyDescent="0.25">
      <c r="A93" s="11" t="s">
        <v>34</v>
      </c>
      <c r="B93" s="12">
        <v>45016</v>
      </c>
      <c r="C93" s="13">
        <v>302.5</v>
      </c>
      <c r="D93" s="13"/>
      <c r="E93" s="13">
        <f t="shared" si="1"/>
        <v>14505.801900000006</v>
      </c>
    </row>
    <row r="94" spans="1:6" x14ac:dyDescent="0.25">
      <c r="A94" s="11" t="s">
        <v>24</v>
      </c>
      <c r="B94" s="12">
        <v>45016</v>
      </c>
      <c r="C94" s="13">
        <v>1038</v>
      </c>
      <c r="D94" s="13"/>
      <c r="E94" s="13">
        <f t="shared" si="1"/>
        <v>13467.801900000006</v>
      </c>
    </row>
    <row r="95" spans="1:6" x14ac:dyDescent="0.25">
      <c r="A95" s="21" t="s">
        <v>9</v>
      </c>
      <c r="B95" s="12">
        <v>45017</v>
      </c>
      <c r="C95" s="23"/>
      <c r="D95" s="13">
        <v>24.79</v>
      </c>
      <c r="E95" s="13">
        <f t="shared" si="1"/>
        <v>13492.591900000007</v>
      </c>
    </row>
    <row r="96" spans="1:6" x14ac:dyDescent="0.25">
      <c r="A96" s="11" t="s">
        <v>35</v>
      </c>
      <c r="B96" s="12">
        <v>45021</v>
      </c>
      <c r="C96" s="23"/>
      <c r="D96" s="13">
        <v>19.190000000000001</v>
      </c>
      <c r="E96" s="13">
        <f t="shared" si="1"/>
        <v>13511.781900000007</v>
      </c>
    </row>
    <row r="97" spans="1:5" x14ac:dyDescent="0.25">
      <c r="A97" s="11" t="s">
        <v>35</v>
      </c>
      <c r="B97" s="12">
        <v>45021</v>
      </c>
      <c r="C97" s="23"/>
      <c r="D97" s="13">
        <v>452.42</v>
      </c>
      <c r="E97" s="13">
        <f t="shared" si="1"/>
        <v>13964.201900000007</v>
      </c>
    </row>
    <row r="98" spans="1:5" x14ac:dyDescent="0.25">
      <c r="A98" s="11" t="s">
        <v>22</v>
      </c>
      <c r="B98" s="12">
        <v>45022</v>
      </c>
      <c r="C98" s="23"/>
      <c r="D98" s="13">
        <v>32.53</v>
      </c>
      <c r="E98" s="13">
        <f t="shared" si="1"/>
        <v>13996.731900000008</v>
      </c>
    </row>
    <row r="99" spans="1:5" x14ac:dyDescent="0.25">
      <c r="A99" s="11" t="s">
        <v>29</v>
      </c>
      <c r="B99" s="12">
        <v>45028</v>
      </c>
      <c r="C99" s="13">
        <v>1200</v>
      </c>
      <c r="D99" s="13"/>
      <c r="E99" s="13">
        <f t="shared" si="1"/>
        <v>12796.731900000008</v>
      </c>
    </row>
    <row r="100" spans="1:5" x14ac:dyDescent="0.25">
      <c r="A100" s="11" t="s">
        <v>10</v>
      </c>
      <c r="B100" s="12">
        <v>45028</v>
      </c>
      <c r="C100" s="13"/>
      <c r="D100" s="13">
        <v>2516.1999999999998</v>
      </c>
      <c r="E100" s="13">
        <f t="shared" si="1"/>
        <v>15312.931900000007</v>
      </c>
    </row>
    <row r="101" spans="1:5" x14ac:dyDescent="0.25">
      <c r="A101" s="11" t="s">
        <v>20</v>
      </c>
      <c r="B101" s="12">
        <v>45029</v>
      </c>
      <c r="C101" s="23"/>
      <c r="D101" s="13">
        <v>30.3</v>
      </c>
      <c r="E101" s="13">
        <f t="shared" si="1"/>
        <v>15343.231900000006</v>
      </c>
    </row>
    <row r="102" spans="1:5" x14ac:dyDescent="0.25">
      <c r="A102" s="17" t="s">
        <v>11</v>
      </c>
      <c r="B102" s="12">
        <v>45036</v>
      </c>
      <c r="C102" s="13"/>
      <c r="D102" s="13">
        <v>9000</v>
      </c>
      <c r="E102" s="13">
        <f t="shared" si="1"/>
        <v>24343.231900000006</v>
      </c>
    </row>
    <row r="103" spans="1:5" x14ac:dyDescent="0.25">
      <c r="A103" s="11" t="s">
        <v>12</v>
      </c>
      <c r="B103" s="12">
        <v>45036</v>
      </c>
      <c r="C103" s="13"/>
      <c r="D103" s="13">
        <v>10500</v>
      </c>
      <c r="E103" s="13">
        <f t="shared" si="1"/>
        <v>34843.231900000006</v>
      </c>
    </row>
    <row r="104" spans="1:5" x14ac:dyDescent="0.25">
      <c r="A104" s="11" t="s">
        <v>15</v>
      </c>
      <c r="B104" s="12">
        <v>45038</v>
      </c>
      <c r="C104" s="13">
        <v>515</v>
      </c>
      <c r="D104" s="13"/>
      <c r="E104" s="13">
        <f t="shared" si="1"/>
        <v>34328.231900000006</v>
      </c>
    </row>
    <row r="105" spans="1:5" x14ac:dyDescent="0.25">
      <c r="A105" s="11" t="s">
        <v>36</v>
      </c>
      <c r="B105" s="12">
        <v>45038</v>
      </c>
      <c r="C105" s="13">
        <v>30000</v>
      </c>
      <c r="D105" s="13"/>
      <c r="E105" s="13">
        <f t="shared" si="1"/>
        <v>4328.2319000000061</v>
      </c>
    </row>
    <row r="106" spans="1:5" x14ac:dyDescent="0.25">
      <c r="A106" s="17" t="s">
        <v>9</v>
      </c>
      <c r="B106" s="12">
        <v>45047</v>
      </c>
      <c r="C106" s="23"/>
      <c r="D106" s="13">
        <v>23.32</v>
      </c>
      <c r="E106" s="13">
        <f t="shared" si="1"/>
        <v>4351.5519000000058</v>
      </c>
    </row>
    <row r="107" spans="1:5" x14ac:dyDescent="0.25">
      <c r="A107" s="11" t="s">
        <v>10</v>
      </c>
      <c r="B107" s="12">
        <v>45057</v>
      </c>
      <c r="C107" s="13"/>
      <c r="D107" s="13">
        <v>2351.1999999999998</v>
      </c>
      <c r="E107" s="13">
        <f t="shared" si="1"/>
        <v>6702.7519000000057</v>
      </c>
    </row>
    <row r="108" spans="1:5" x14ac:dyDescent="0.25">
      <c r="A108" s="11" t="s">
        <v>13</v>
      </c>
      <c r="B108" s="12">
        <v>45068</v>
      </c>
      <c r="C108" s="23"/>
      <c r="D108" s="13">
        <v>3500</v>
      </c>
      <c r="E108" s="13">
        <f t="shared" si="1"/>
        <v>10202.751900000007</v>
      </c>
    </row>
    <row r="109" spans="1:5" x14ac:dyDescent="0.25">
      <c r="A109" s="17" t="s">
        <v>11</v>
      </c>
      <c r="B109" s="12">
        <v>45069</v>
      </c>
      <c r="C109" s="13"/>
      <c r="D109" s="13">
        <v>9000</v>
      </c>
      <c r="E109" s="13">
        <f t="shared" si="1"/>
        <v>19202.751900000007</v>
      </c>
    </row>
    <row r="110" spans="1:5" x14ac:dyDescent="0.25">
      <c r="A110" s="11" t="s">
        <v>12</v>
      </c>
      <c r="B110" s="12">
        <v>45069</v>
      </c>
      <c r="C110" s="13"/>
      <c r="D110" s="13">
        <v>10500</v>
      </c>
      <c r="E110" s="13">
        <f t="shared" si="1"/>
        <v>29702.751900000007</v>
      </c>
    </row>
    <row r="111" spans="1:5" x14ac:dyDescent="0.25">
      <c r="A111" s="17" t="s">
        <v>26</v>
      </c>
      <c r="B111" s="12">
        <v>45069</v>
      </c>
      <c r="C111" s="13">
        <v>19500</v>
      </c>
      <c r="D111" s="13"/>
      <c r="E111" s="13">
        <f t="shared" si="1"/>
        <v>10202.751900000007</v>
      </c>
    </row>
    <row r="112" spans="1:5" x14ac:dyDescent="0.25">
      <c r="A112" s="17" t="s">
        <v>24</v>
      </c>
      <c r="B112" s="12">
        <v>45072</v>
      </c>
      <c r="C112" s="13"/>
      <c r="D112" s="15">
        <v>4.1399999999999997</v>
      </c>
      <c r="E112" s="13">
        <f t="shared" si="1"/>
        <v>10206.891900000006</v>
      </c>
    </row>
    <row r="113" spans="1:6" x14ac:dyDescent="0.25">
      <c r="A113" s="11" t="s">
        <v>37</v>
      </c>
      <c r="B113" s="12">
        <v>45072</v>
      </c>
      <c r="C113" s="13">
        <v>475</v>
      </c>
      <c r="D113" s="13"/>
      <c r="E113" s="13">
        <f t="shared" si="1"/>
        <v>9731.891900000006</v>
      </c>
    </row>
    <row r="114" spans="1:6" x14ac:dyDescent="0.25">
      <c r="A114" s="11" t="s">
        <v>17</v>
      </c>
      <c r="B114" s="12">
        <v>45073</v>
      </c>
      <c r="C114" s="13">
        <v>159.49</v>
      </c>
      <c r="D114" s="13"/>
      <c r="E114" s="13">
        <f t="shared" si="1"/>
        <v>9572.4019000000062</v>
      </c>
      <c r="F114" t="s">
        <v>18</v>
      </c>
    </row>
    <row r="115" spans="1:6" x14ac:dyDescent="0.25">
      <c r="A115" s="11" t="s">
        <v>38</v>
      </c>
      <c r="B115" s="12">
        <v>45073</v>
      </c>
      <c r="C115" s="13">
        <v>471.9</v>
      </c>
      <c r="D115" s="13"/>
      <c r="E115" s="13">
        <f t="shared" si="1"/>
        <v>9100.5019000000066</v>
      </c>
    </row>
    <row r="116" spans="1:6" x14ac:dyDescent="0.25">
      <c r="A116" s="11" t="s">
        <v>9</v>
      </c>
      <c r="B116" s="12">
        <v>45078</v>
      </c>
      <c r="C116" s="23"/>
      <c r="D116" s="13">
        <v>4.62</v>
      </c>
      <c r="E116" s="13">
        <f t="shared" si="1"/>
        <v>9105.1219000000074</v>
      </c>
    </row>
    <row r="117" spans="1:6" x14ac:dyDescent="0.25">
      <c r="A117" s="11" t="s">
        <v>37</v>
      </c>
      <c r="B117" s="12">
        <v>45080</v>
      </c>
      <c r="C117" s="13">
        <v>475</v>
      </c>
      <c r="D117" s="13"/>
      <c r="E117" s="13">
        <f t="shared" si="1"/>
        <v>8630.1219000000074</v>
      </c>
      <c r="F117" t="s">
        <v>39</v>
      </c>
    </row>
    <row r="118" spans="1:6" x14ac:dyDescent="0.25">
      <c r="A118" s="11" t="s">
        <v>10</v>
      </c>
      <c r="B118" s="12">
        <v>45086</v>
      </c>
      <c r="C118" s="13"/>
      <c r="D118" s="13">
        <v>2516.1999999999998</v>
      </c>
      <c r="E118" s="13">
        <f t="shared" si="1"/>
        <v>11146.321900000006</v>
      </c>
    </row>
    <row r="119" spans="1:6" x14ac:dyDescent="0.25">
      <c r="A119" s="17" t="s">
        <v>11</v>
      </c>
      <c r="B119" s="12">
        <v>45092</v>
      </c>
      <c r="C119" s="13"/>
      <c r="D119" s="13">
        <v>2500</v>
      </c>
      <c r="E119" s="13">
        <f t="shared" si="1"/>
        <v>13646.321900000006</v>
      </c>
    </row>
    <row r="120" spans="1:6" x14ac:dyDescent="0.25">
      <c r="A120" s="11" t="s">
        <v>12</v>
      </c>
      <c r="B120" s="12">
        <v>45092</v>
      </c>
      <c r="C120" s="13"/>
      <c r="D120" s="13">
        <v>9000</v>
      </c>
      <c r="E120" s="13">
        <f t="shared" si="1"/>
        <v>22646.321900000006</v>
      </c>
    </row>
    <row r="121" spans="1:6" x14ac:dyDescent="0.25">
      <c r="A121" s="11" t="s">
        <v>26</v>
      </c>
      <c r="B121" s="12">
        <v>45095</v>
      </c>
      <c r="C121" s="13"/>
      <c r="D121" s="13">
        <v>32000</v>
      </c>
      <c r="E121" s="13">
        <f t="shared" si="1"/>
        <v>54646.32190000001</v>
      </c>
      <c r="F121" s="26"/>
    </row>
    <row r="122" spans="1:6" x14ac:dyDescent="0.25">
      <c r="A122" s="11" t="s">
        <v>40</v>
      </c>
      <c r="B122" s="12">
        <v>45095</v>
      </c>
      <c r="C122" s="13">
        <v>20</v>
      </c>
      <c r="D122" s="13"/>
      <c r="E122" s="13">
        <f t="shared" si="1"/>
        <v>54626.32190000001</v>
      </c>
      <c r="F122" s="26"/>
    </row>
    <row r="123" spans="1:6" x14ac:dyDescent="0.25">
      <c r="A123" s="17" t="s">
        <v>41</v>
      </c>
      <c r="B123" s="12">
        <v>45096</v>
      </c>
      <c r="C123" s="13">
        <v>42000</v>
      </c>
      <c r="D123" s="13"/>
      <c r="E123" s="13">
        <f t="shared" si="1"/>
        <v>12626.32190000001</v>
      </c>
    </row>
    <row r="124" spans="1:6" x14ac:dyDescent="0.25">
      <c r="A124" s="11" t="s">
        <v>42</v>
      </c>
      <c r="B124" s="12">
        <v>45104</v>
      </c>
      <c r="C124" s="13"/>
      <c r="D124" s="13">
        <v>1000</v>
      </c>
      <c r="E124" s="13">
        <f t="shared" si="1"/>
        <v>13626.32190000001</v>
      </c>
    </row>
    <row r="125" spans="1:6" x14ac:dyDescent="0.25">
      <c r="A125" s="11" t="s">
        <v>43</v>
      </c>
      <c r="B125" s="12">
        <v>45104</v>
      </c>
      <c r="C125" s="13"/>
      <c r="D125" s="13">
        <v>1000</v>
      </c>
      <c r="E125" s="13">
        <f t="shared" si="1"/>
        <v>14626.32190000001</v>
      </c>
    </row>
    <row r="126" spans="1:6" x14ac:dyDescent="0.25">
      <c r="A126" s="11" t="s">
        <v>44</v>
      </c>
      <c r="B126" s="12">
        <v>45106</v>
      </c>
      <c r="C126" s="13">
        <v>58.71</v>
      </c>
      <c r="D126" s="13"/>
      <c r="E126" s="13">
        <f t="shared" si="1"/>
        <v>14567.611900000011</v>
      </c>
    </row>
    <row r="127" spans="1:6" x14ac:dyDescent="0.25">
      <c r="A127" s="11" t="s">
        <v>38</v>
      </c>
      <c r="B127" s="12">
        <v>45106</v>
      </c>
      <c r="C127" s="13">
        <v>198</v>
      </c>
      <c r="D127" s="13"/>
      <c r="E127" s="13">
        <f t="shared" si="1"/>
        <v>14369.611900000011</v>
      </c>
    </row>
  </sheetData>
  <mergeCells count="1">
    <mergeCell ref="A3:E3"/>
  </mergeCells>
  <printOptions gridLinesSet="0"/>
  <pageMargins left="0.5" right="0.5" top="0" bottom="0.71" header="0.5" footer="0.5"/>
  <pageSetup paperSize="9" orientation="portrait" horizontalDpi="360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D91AB-3B2C-47C0-B222-E7EFE58E3134}">
  <sheetPr syncVertical="1" syncRef="A1" transitionEvaluation="1"/>
  <dimension ref="A1:H79"/>
  <sheetViews>
    <sheetView showGridLines="0" topLeftCell="A67" workbookViewId="0">
      <selection activeCell="C127" sqref="C127"/>
    </sheetView>
  </sheetViews>
  <sheetFormatPr defaultColWidth="10.6640625" defaultRowHeight="15.75" x14ac:dyDescent="0.25"/>
  <cols>
    <col min="1" max="1" width="42.88671875" bestFit="1" customWidth="1"/>
    <col min="2" max="2" width="16.77734375" style="27" bestFit="1" customWidth="1"/>
    <col min="3" max="3" width="12.21875" style="44" bestFit="1" customWidth="1"/>
    <col min="4" max="4" width="12" style="44" bestFit="1" customWidth="1"/>
    <col min="5" max="5" width="10.77734375" style="28" customWidth="1"/>
    <col min="8" max="8" width="11" bestFit="1" customWidth="1"/>
  </cols>
  <sheetData>
    <row r="1" spans="1:7" ht="19.5" customHeight="1" x14ac:dyDescent="0.35">
      <c r="A1" s="29" t="s">
        <v>45</v>
      </c>
      <c r="B1" s="29"/>
      <c r="C1" s="29"/>
      <c r="D1" s="29"/>
      <c r="E1" s="29"/>
      <c r="F1" s="29"/>
      <c r="G1" s="29"/>
    </row>
    <row r="2" spans="1:7" ht="19.5" customHeight="1" x14ac:dyDescent="0.35">
      <c r="A2" s="29" t="s">
        <v>46</v>
      </c>
      <c r="B2" s="29"/>
      <c r="C2" s="29"/>
      <c r="D2" s="29"/>
      <c r="E2" s="29"/>
      <c r="F2" s="29"/>
      <c r="G2" s="29"/>
    </row>
    <row r="3" spans="1:7" x14ac:dyDescent="0.25">
      <c r="C3" s="30"/>
      <c r="D3" s="30"/>
    </row>
    <row r="4" spans="1:7" x14ac:dyDescent="0.25">
      <c r="A4" s="31" t="s">
        <v>3</v>
      </c>
      <c r="B4" s="32" t="s">
        <v>4</v>
      </c>
      <c r="C4" s="33" t="s">
        <v>5</v>
      </c>
      <c r="D4" s="7" t="s">
        <v>6</v>
      </c>
      <c r="E4" s="8" t="s">
        <v>7</v>
      </c>
      <c r="F4" s="34" t="s">
        <v>47</v>
      </c>
      <c r="G4" s="34" t="s">
        <v>48</v>
      </c>
    </row>
    <row r="5" spans="1:7" x14ac:dyDescent="0.25">
      <c r="A5" s="21" t="s">
        <v>49</v>
      </c>
      <c r="B5" s="35">
        <v>44893</v>
      </c>
      <c r="C5" s="36"/>
      <c r="D5" s="36">
        <v>1</v>
      </c>
      <c r="E5" s="37">
        <f>D5</f>
        <v>1</v>
      </c>
      <c r="F5" s="21"/>
      <c r="G5" s="21"/>
    </row>
    <row r="6" spans="1:7" x14ac:dyDescent="0.25">
      <c r="A6" s="21" t="s">
        <v>49</v>
      </c>
      <c r="B6" s="38">
        <v>44894</v>
      </c>
      <c r="C6" s="36"/>
      <c r="D6" s="36">
        <v>3808</v>
      </c>
      <c r="E6" s="39">
        <f t="shared" ref="E6:E69" si="0">E5+D6-C6</f>
        <v>3809</v>
      </c>
      <c r="F6" s="21"/>
      <c r="G6" s="21"/>
    </row>
    <row r="7" spans="1:7" x14ac:dyDescent="0.25">
      <c r="A7" s="21" t="s">
        <v>49</v>
      </c>
      <c r="B7" s="38">
        <v>44895</v>
      </c>
      <c r="C7" s="36"/>
      <c r="D7" s="36">
        <v>12000</v>
      </c>
      <c r="E7" s="39">
        <f t="shared" si="0"/>
        <v>15809</v>
      </c>
      <c r="F7" s="21"/>
      <c r="G7" s="21"/>
    </row>
    <row r="8" spans="1:7" x14ac:dyDescent="0.25">
      <c r="A8" s="21" t="s">
        <v>49</v>
      </c>
      <c r="B8" s="38">
        <v>44895</v>
      </c>
      <c r="C8" s="36"/>
      <c r="D8" s="36">
        <v>2791</v>
      </c>
      <c r="E8" s="39">
        <f t="shared" si="0"/>
        <v>18600</v>
      </c>
      <c r="F8" s="21"/>
      <c r="G8" s="21"/>
    </row>
    <row r="9" spans="1:7" x14ac:dyDescent="0.25">
      <c r="A9" s="21" t="s">
        <v>50</v>
      </c>
      <c r="B9" s="38">
        <v>44897</v>
      </c>
      <c r="C9" s="36">
        <v>503.01</v>
      </c>
      <c r="D9" s="36"/>
      <c r="E9" s="39">
        <f t="shared" si="0"/>
        <v>18096.990000000002</v>
      </c>
      <c r="F9" s="21">
        <v>9</v>
      </c>
      <c r="G9" s="40">
        <f>C9/F9</f>
        <v>55.89</v>
      </c>
    </row>
    <row r="10" spans="1:7" x14ac:dyDescent="0.25">
      <c r="A10" s="21" t="s">
        <v>9</v>
      </c>
      <c r="B10" s="38">
        <v>44897</v>
      </c>
      <c r="C10" s="36"/>
      <c r="D10" s="36">
        <v>1.99</v>
      </c>
      <c r="E10" s="39">
        <f t="shared" si="0"/>
        <v>18098.980000000003</v>
      </c>
      <c r="F10" s="21"/>
      <c r="G10" s="21"/>
    </row>
    <row r="11" spans="1:7" x14ac:dyDescent="0.25">
      <c r="A11" s="21" t="s">
        <v>50</v>
      </c>
      <c r="B11" s="38">
        <v>44902</v>
      </c>
      <c r="C11" s="36">
        <v>553.79999999999995</v>
      </c>
      <c r="D11" s="36"/>
      <c r="E11" s="39">
        <f t="shared" si="0"/>
        <v>17545.180000000004</v>
      </c>
      <c r="F11" s="21">
        <v>10</v>
      </c>
      <c r="G11" s="40">
        <f>C11/F11</f>
        <v>55.379999999999995</v>
      </c>
    </row>
    <row r="12" spans="1:7" x14ac:dyDescent="0.25">
      <c r="A12" s="21" t="s">
        <v>50</v>
      </c>
      <c r="B12" s="38">
        <v>44904</v>
      </c>
      <c r="C12" s="36">
        <v>551.9</v>
      </c>
      <c r="D12" s="36"/>
      <c r="E12" s="39">
        <f t="shared" si="0"/>
        <v>16993.280000000002</v>
      </c>
      <c r="F12" s="21">
        <v>10</v>
      </c>
      <c r="G12" s="40">
        <f>C12/F12</f>
        <v>55.19</v>
      </c>
    </row>
    <row r="13" spans="1:7" x14ac:dyDescent="0.25">
      <c r="A13" s="21" t="s">
        <v>51</v>
      </c>
      <c r="B13" s="38">
        <v>44907</v>
      </c>
      <c r="C13" s="36">
        <v>1526</v>
      </c>
      <c r="D13" s="36"/>
      <c r="E13" s="39">
        <f t="shared" si="0"/>
        <v>15467.280000000002</v>
      </c>
      <c r="F13" s="21">
        <v>28</v>
      </c>
      <c r="G13" s="40">
        <f>C13/F13</f>
        <v>54.5</v>
      </c>
    </row>
    <row r="14" spans="1:7" x14ac:dyDescent="0.25">
      <c r="A14" s="21" t="s">
        <v>49</v>
      </c>
      <c r="B14" s="38">
        <v>44911</v>
      </c>
      <c r="C14" s="36"/>
      <c r="D14" s="36">
        <v>15600</v>
      </c>
      <c r="E14" s="39">
        <f t="shared" si="0"/>
        <v>31067.280000000002</v>
      </c>
      <c r="F14" s="21"/>
      <c r="G14" s="21"/>
    </row>
    <row r="15" spans="1:7" x14ac:dyDescent="0.25">
      <c r="A15" s="21" t="s">
        <v>50</v>
      </c>
      <c r="B15" s="38">
        <v>44911</v>
      </c>
      <c r="C15" s="36">
        <v>548.20000000000005</v>
      </c>
      <c r="D15" s="36"/>
      <c r="E15" s="39">
        <f t="shared" si="0"/>
        <v>30519.08</v>
      </c>
      <c r="F15" s="21">
        <v>10</v>
      </c>
      <c r="G15" s="40">
        <f t="shared" ref="G15:G24" si="1">C15/F15</f>
        <v>54.820000000000007</v>
      </c>
    </row>
    <row r="16" spans="1:7" x14ac:dyDescent="0.25">
      <c r="A16" s="21" t="s">
        <v>50</v>
      </c>
      <c r="B16" s="38">
        <v>44914</v>
      </c>
      <c r="C16" s="36">
        <v>543.9</v>
      </c>
      <c r="D16" s="36"/>
      <c r="E16" s="39">
        <f t="shared" si="0"/>
        <v>29975.18</v>
      </c>
      <c r="F16" s="21">
        <v>10</v>
      </c>
      <c r="G16" s="40">
        <f t="shared" si="1"/>
        <v>54.39</v>
      </c>
    </row>
    <row r="17" spans="1:7" x14ac:dyDescent="0.25">
      <c r="A17" s="21" t="s">
        <v>50</v>
      </c>
      <c r="B17" s="38">
        <v>44915</v>
      </c>
      <c r="C17" s="36">
        <v>537.29999999999995</v>
      </c>
      <c r="D17" s="36"/>
      <c r="E17" s="39">
        <f t="shared" si="0"/>
        <v>29437.88</v>
      </c>
      <c r="F17" s="21">
        <v>10</v>
      </c>
      <c r="G17" s="40">
        <f t="shared" si="1"/>
        <v>53.73</v>
      </c>
    </row>
    <row r="18" spans="1:7" x14ac:dyDescent="0.25">
      <c r="A18" s="21" t="s">
        <v>52</v>
      </c>
      <c r="B18" s="38">
        <v>44915</v>
      </c>
      <c r="C18" s="36">
        <v>2023.56</v>
      </c>
      <c r="D18" s="36"/>
      <c r="E18" s="39">
        <f t="shared" si="0"/>
        <v>27414.32</v>
      </c>
      <c r="F18" s="21">
        <v>22</v>
      </c>
      <c r="G18" s="40">
        <f t="shared" si="1"/>
        <v>91.98</v>
      </c>
    </row>
    <row r="19" spans="1:7" x14ac:dyDescent="0.25">
      <c r="A19" s="21" t="s">
        <v>51</v>
      </c>
      <c r="B19" s="38">
        <v>44915</v>
      </c>
      <c r="C19" s="36">
        <v>966.6</v>
      </c>
      <c r="D19" s="36"/>
      <c r="E19" s="39">
        <f t="shared" si="0"/>
        <v>26447.72</v>
      </c>
      <c r="F19" s="21">
        <v>18</v>
      </c>
      <c r="G19" s="40">
        <f t="shared" si="1"/>
        <v>53.7</v>
      </c>
    </row>
    <row r="20" spans="1:7" x14ac:dyDescent="0.25">
      <c r="A20" s="21" t="s">
        <v>52</v>
      </c>
      <c r="B20" s="38">
        <v>44915</v>
      </c>
      <c r="C20" s="36">
        <v>2030.82</v>
      </c>
      <c r="D20" s="36"/>
      <c r="E20" s="39">
        <f t="shared" si="0"/>
        <v>24416.9</v>
      </c>
      <c r="F20" s="21">
        <v>22</v>
      </c>
      <c r="G20" s="40">
        <f t="shared" si="1"/>
        <v>92.31</v>
      </c>
    </row>
    <row r="21" spans="1:7" x14ac:dyDescent="0.25">
      <c r="A21" s="21" t="s">
        <v>53</v>
      </c>
      <c r="B21" s="38">
        <v>44923</v>
      </c>
      <c r="C21" s="36">
        <v>1537.55</v>
      </c>
      <c r="D21" s="36"/>
      <c r="E21" s="39">
        <f t="shared" si="0"/>
        <v>22879.350000000002</v>
      </c>
      <c r="F21" s="21">
        <v>35</v>
      </c>
      <c r="G21" s="40">
        <f t="shared" si="1"/>
        <v>43.93</v>
      </c>
    </row>
    <row r="22" spans="1:7" x14ac:dyDescent="0.25">
      <c r="A22" s="21" t="s">
        <v>52</v>
      </c>
      <c r="B22" s="38">
        <v>44924</v>
      </c>
      <c r="C22" s="36">
        <v>1002.65</v>
      </c>
      <c r="D22" s="36"/>
      <c r="E22" s="39">
        <f t="shared" si="0"/>
        <v>21876.7</v>
      </c>
      <c r="F22" s="21">
        <v>11</v>
      </c>
      <c r="G22" s="40">
        <f t="shared" si="1"/>
        <v>91.149999999999991</v>
      </c>
    </row>
    <row r="23" spans="1:7" x14ac:dyDescent="0.25">
      <c r="A23" s="21" t="s">
        <v>50</v>
      </c>
      <c r="B23" s="38">
        <v>44929</v>
      </c>
      <c r="C23" s="36">
        <v>532.70000000000005</v>
      </c>
      <c r="D23" s="36"/>
      <c r="E23" s="39">
        <f t="shared" si="0"/>
        <v>21344</v>
      </c>
      <c r="F23" s="21">
        <v>10</v>
      </c>
      <c r="G23" s="40">
        <f t="shared" si="1"/>
        <v>53.27</v>
      </c>
    </row>
    <row r="24" spans="1:7" x14ac:dyDescent="0.25">
      <c r="A24" s="21" t="s">
        <v>54</v>
      </c>
      <c r="B24" s="38">
        <v>44929</v>
      </c>
      <c r="C24" s="36">
        <v>529.75</v>
      </c>
      <c r="D24" s="36"/>
      <c r="E24" s="39">
        <f t="shared" si="0"/>
        <v>20814.25</v>
      </c>
      <c r="F24" s="21">
        <v>13</v>
      </c>
      <c r="G24" s="40">
        <f t="shared" si="1"/>
        <v>40.75</v>
      </c>
    </row>
    <row r="25" spans="1:7" x14ac:dyDescent="0.25">
      <c r="A25" s="21" t="s">
        <v>9</v>
      </c>
      <c r="B25" s="38">
        <v>44930</v>
      </c>
      <c r="C25" s="36"/>
      <c r="D25" s="36">
        <v>50.59</v>
      </c>
      <c r="E25" s="39">
        <f t="shared" si="0"/>
        <v>20864.84</v>
      </c>
      <c r="F25" s="21"/>
      <c r="G25" s="21"/>
    </row>
    <row r="26" spans="1:7" x14ac:dyDescent="0.25">
      <c r="A26" s="21" t="s">
        <v>49</v>
      </c>
      <c r="B26" s="38">
        <v>44939</v>
      </c>
      <c r="C26" s="36"/>
      <c r="D26" s="36">
        <v>15600</v>
      </c>
      <c r="E26" s="39">
        <f t="shared" si="0"/>
        <v>36464.839999999997</v>
      </c>
      <c r="F26" s="21"/>
      <c r="G26" s="21"/>
    </row>
    <row r="27" spans="1:7" x14ac:dyDescent="0.25">
      <c r="A27" s="21" t="s">
        <v>55</v>
      </c>
      <c r="B27" s="38">
        <v>44945</v>
      </c>
      <c r="C27" s="36"/>
      <c r="D27" s="36">
        <v>16.690000000000001</v>
      </c>
      <c r="E27" s="39">
        <f t="shared" si="0"/>
        <v>36481.53</v>
      </c>
      <c r="F27" s="21"/>
      <c r="G27" s="21"/>
    </row>
    <row r="28" spans="1:7" x14ac:dyDescent="0.25">
      <c r="A28" s="21" t="s">
        <v>56</v>
      </c>
      <c r="B28" s="38">
        <v>44945</v>
      </c>
      <c r="C28" s="36"/>
      <c r="D28" s="36">
        <v>14.64</v>
      </c>
      <c r="E28" s="39">
        <f t="shared" si="0"/>
        <v>36496.17</v>
      </c>
      <c r="F28" s="21"/>
      <c r="G28" s="21"/>
    </row>
    <row r="29" spans="1:7" x14ac:dyDescent="0.25">
      <c r="A29" s="21" t="s">
        <v>57</v>
      </c>
      <c r="B29" s="38">
        <v>44945</v>
      </c>
      <c r="C29" s="36"/>
      <c r="D29" s="36">
        <v>24.27</v>
      </c>
      <c r="E29" s="39">
        <f t="shared" si="0"/>
        <v>36520.439999999995</v>
      </c>
      <c r="F29" s="21"/>
      <c r="G29" s="21"/>
    </row>
    <row r="30" spans="1:7" x14ac:dyDescent="0.25">
      <c r="A30" s="21" t="s">
        <v>58</v>
      </c>
      <c r="B30" s="38">
        <v>44945</v>
      </c>
      <c r="C30" s="36"/>
      <c r="D30" s="36">
        <v>2.2599999999999998</v>
      </c>
      <c r="E30" s="39">
        <f t="shared" si="0"/>
        <v>36522.699999999997</v>
      </c>
      <c r="F30" s="21"/>
      <c r="G30" s="21"/>
    </row>
    <row r="31" spans="1:7" x14ac:dyDescent="0.25">
      <c r="A31" s="21" t="s">
        <v>9</v>
      </c>
      <c r="B31" s="38">
        <v>44959</v>
      </c>
      <c r="C31" s="36"/>
      <c r="D31" s="36">
        <v>62.87</v>
      </c>
      <c r="E31" s="39">
        <f t="shared" si="0"/>
        <v>36585.57</v>
      </c>
      <c r="F31" s="21"/>
      <c r="G31" s="21"/>
    </row>
    <row r="32" spans="1:7" x14ac:dyDescent="0.25">
      <c r="A32" s="21" t="s">
        <v>54</v>
      </c>
      <c r="B32" s="38">
        <v>44974</v>
      </c>
      <c r="C32" s="36">
        <v>532.35</v>
      </c>
      <c r="D32" s="36"/>
      <c r="E32" s="39">
        <f t="shared" si="0"/>
        <v>36053.22</v>
      </c>
      <c r="F32" s="21">
        <v>13</v>
      </c>
      <c r="G32" s="40">
        <f t="shared" ref="G32:G49" si="2">C32/F32</f>
        <v>40.950000000000003</v>
      </c>
    </row>
    <row r="33" spans="1:7" x14ac:dyDescent="0.25">
      <c r="A33" s="21" t="s">
        <v>54</v>
      </c>
      <c r="B33" s="38">
        <v>44985</v>
      </c>
      <c r="C33" s="36">
        <v>528.58000000000004</v>
      </c>
      <c r="D33" s="36"/>
      <c r="E33" s="39">
        <f t="shared" si="0"/>
        <v>35524.639999999999</v>
      </c>
      <c r="F33" s="21">
        <v>13</v>
      </c>
      <c r="G33" s="40">
        <f t="shared" si="2"/>
        <v>40.660000000000004</v>
      </c>
    </row>
    <row r="34" spans="1:7" x14ac:dyDescent="0.25">
      <c r="A34" s="21" t="s">
        <v>9</v>
      </c>
      <c r="B34" s="38">
        <v>44987</v>
      </c>
      <c r="C34" s="36"/>
      <c r="D34" s="36">
        <v>75.239999999999995</v>
      </c>
      <c r="E34" s="39">
        <f t="shared" si="0"/>
        <v>35599.879999999997</v>
      </c>
      <c r="F34" s="21"/>
      <c r="G34" s="21"/>
    </row>
    <row r="35" spans="1:7" x14ac:dyDescent="0.25">
      <c r="A35" s="21" t="s">
        <v>59</v>
      </c>
      <c r="B35" s="38">
        <v>44995</v>
      </c>
      <c r="C35" s="36">
        <v>549.99</v>
      </c>
      <c r="D35" s="36"/>
      <c r="E35" s="39">
        <f t="shared" si="0"/>
        <v>35049.89</v>
      </c>
      <c r="F35" s="21">
        <v>7</v>
      </c>
      <c r="G35" s="40">
        <f t="shared" si="2"/>
        <v>78.570000000000007</v>
      </c>
    </row>
    <row r="36" spans="1:7" x14ac:dyDescent="0.25">
      <c r="A36" s="21" t="s">
        <v>59</v>
      </c>
      <c r="B36" s="38">
        <v>44995</v>
      </c>
      <c r="C36" s="36">
        <v>550.20000000000005</v>
      </c>
      <c r="D36" s="36"/>
      <c r="E36" s="39">
        <f t="shared" si="0"/>
        <v>34499.69</v>
      </c>
      <c r="F36" s="21">
        <v>7</v>
      </c>
      <c r="G36" s="40">
        <f t="shared" si="2"/>
        <v>78.600000000000009</v>
      </c>
    </row>
    <row r="37" spans="1:7" x14ac:dyDescent="0.25">
      <c r="A37" s="21" t="s">
        <v>59</v>
      </c>
      <c r="B37" s="38">
        <v>44995</v>
      </c>
      <c r="C37" s="36">
        <v>544.39</v>
      </c>
      <c r="D37" s="36"/>
      <c r="E37" s="39">
        <f t="shared" si="0"/>
        <v>33955.300000000003</v>
      </c>
      <c r="F37" s="21">
        <v>7</v>
      </c>
      <c r="G37" s="40">
        <f t="shared" si="2"/>
        <v>77.77</v>
      </c>
    </row>
    <row r="38" spans="1:7" x14ac:dyDescent="0.25">
      <c r="A38" s="21" t="s">
        <v>60</v>
      </c>
      <c r="B38" s="38">
        <v>44995</v>
      </c>
      <c r="C38" s="36">
        <v>537.36</v>
      </c>
      <c r="D38" s="36"/>
      <c r="E38" s="39">
        <f t="shared" si="0"/>
        <v>33417.94</v>
      </c>
      <c r="F38" s="21">
        <v>6</v>
      </c>
      <c r="G38" s="40">
        <f t="shared" si="2"/>
        <v>89.56</v>
      </c>
    </row>
    <row r="39" spans="1:7" x14ac:dyDescent="0.25">
      <c r="A39" s="21" t="s">
        <v>60</v>
      </c>
      <c r="B39" s="38">
        <v>44998</v>
      </c>
      <c r="C39" s="36">
        <v>534.84</v>
      </c>
      <c r="D39" s="36"/>
      <c r="E39" s="39">
        <f t="shared" si="0"/>
        <v>32883.100000000006</v>
      </c>
      <c r="F39" s="21">
        <v>6</v>
      </c>
      <c r="G39" s="40">
        <f t="shared" si="2"/>
        <v>89.14</v>
      </c>
    </row>
    <row r="40" spans="1:7" x14ac:dyDescent="0.25">
      <c r="A40" s="21" t="s">
        <v>60</v>
      </c>
      <c r="B40" s="38">
        <v>44998</v>
      </c>
      <c r="C40" s="36">
        <v>531.9</v>
      </c>
      <c r="D40" s="36"/>
      <c r="E40" s="39">
        <f t="shared" si="0"/>
        <v>32351.200000000004</v>
      </c>
      <c r="F40" s="21">
        <v>6</v>
      </c>
      <c r="G40" s="40">
        <f t="shared" si="2"/>
        <v>88.649999999999991</v>
      </c>
    </row>
    <row r="41" spans="1:7" x14ac:dyDescent="0.25">
      <c r="A41" s="21" t="s">
        <v>61</v>
      </c>
      <c r="B41" s="38">
        <v>44998</v>
      </c>
      <c r="C41" s="36">
        <v>547.54</v>
      </c>
      <c r="D41" s="36"/>
      <c r="E41" s="39">
        <f t="shared" si="0"/>
        <v>31803.660000000003</v>
      </c>
      <c r="F41" s="21">
        <v>7</v>
      </c>
      <c r="G41" s="40">
        <f t="shared" si="2"/>
        <v>78.22</v>
      </c>
    </row>
    <row r="42" spans="1:7" x14ac:dyDescent="0.25">
      <c r="A42" s="21" t="s">
        <v>50</v>
      </c>
      <c r="B42" s="38">
        <v>44998</v>
      </c>
      <c r="C42" s="36">
        <v>553</v>
      </c>
      <c r="D42" s="36"/>
      <c r="E42" s="39">
        <f t="shared" si="0"/>
        <v>31250.660000000003</v>
      </c>
      <c r="F42" s="21">
        <v>10</v>
      </c>
      <c r="G42" s="40">
        <f t="shared" si="2"/>
        <v>55.3</v>
      </c>
    </row>
    <row r="43" spans="1:7" x14ac:dyDescent="0.25">
      <c r="A43" s="21" t="s">
        <v>50</v>
      </c>
      <c r="B43" s="38">
        <v>44998</v>
      </c>
      <c r="C43" s="36">
        <v>554.29999999999995</v>
      </c>
      <c r="D43" s="36"/>
      <c r="E43" s="39">
        <f t="shared" si="0"/>
        <v>30696.360000000004</v>
      </c>
      <c r="F43" s="21">
        <v>10</v>
      </c>
      <c r="G43" s="40">
        <f t="shared" si="2"/>
        <v>55.429999999999993</v>
      </c>
    </row>
    <row r="44" spans="1:7" x14ac:dyDescent="0.25">
      <c r="A44" s="21" t="s">
        <v>59</v>
      </c>
      <c r="B44" s="38">
        <v>44999</v>
      </c>
      <c r="C44" s="36">
        <v>538.86</v>
      </c>
      <c r="D44" s="36"/>
      <c r="E44" s="39">
        <f t="shared" si="0"/>
        <v>30157.500000000004</v>
      </c>
      <c r="F44" s="21">
        <v>7</v>
      </c>
      <c r="G44" s="40">
        <f t="shared" si="2"/>
        <v>76.98</v>
      </c>
    </row>
    <row r="45" spans="1:7" x14ac:dyDescent="0.25">
      <c r="A45" s="21" t="s">
        <v>51</v>
      </c>
      <c r="B45" s="38">
        <v>44999</v>
      </c>
      <c r="C45" s="36">
        <v>499.95</v>
      </c>
      <c r="D45" s="36"/>
      <c r="E45" s="39">
        <f t="shared" si="0"/>
        <v>29657.550000000003</v>
      </c>
      <c r="F45" s="21">
        <v>9</v>
      </c>
      <c r="G45" s="40">
        <f t="shared" si="2"/>
        <v>55.55</v>
      </c>
    </row>
    <row r="46" spans="1:7" x14ac:dyDescent="0.25">
      <c r="A46" s="21" t="s">
        <v>60</v>
      </c>
      <c r="B46" s="38">
        <v>44999</v>
      </c>
      <c r="C46" s="36">
        <v>526.5</v>
      </c>
      <c r="D46" s="36"/>
      <c r="E46" s="39">
        <f t="shared" si="0"/>
        <v>29131.050000000003</v>
      </c>
      <c r="F46" s="21">
        <v>6</v>
      </c>
      <c r="G46" s="40">
        <f t="shared" si="2"/>
        <v>87.75</v>
      </c>
    </row>
    <row r="47" spans="1:7" x14ac:dyDescent="0.25">
      <c r="A47" s="21" t="s">
        <v>52</v>
      </c>
      <c r="B47" s="38">
        <v>44999</v>
      </c>
      <c r="C47" s="36">
        <v>569.82000000000005</v>
      </c>
      <c r="D47" s="36"/>
      <c r="E47" s="39">
        <f t="shared" si="0"/>
        <v>28561.230000000003</v>
      </c>
      <c r="F47" s="21">
        <v>6</v>
      </c>
      <c r="G47" s="40">
        <f t="shared" si="2"/>
        <v>94.970000000000013</v>
      </c>
    </row>
    <row r="48" spans="1:7" x14ac:dyDescent="0.25">
      <c r="A48" s="24" t="s">
        <v>62</v>
      </c>
      <c r="B48" s="38">
        <v>44999</v>
      </c>
      <c r="C48" s="36">
        <v>518.08000000000004</v>
      </c>
      <c r="D48" s="36"/>
      <c r="E48" s="39">
        <f t="shared" si="0"/>
        <v>28043.15</v>
      </c>
      <c r="F48" s="21">
        <v>8</v>
      </c>
      <c r="G48" s="40">
        <f t="shared" si="2"/>
        <v>64.760000000000005</v>
      </c>
    </row>
    <row r="49" spans="1:8" x14ac:dyDescent="0.25">
      <c r="A49" s="24" t="s">
        <v>50</v>
      </c>
      <c r="B49" s="38">
        <v>44999</v>
      </c>
      <c r="C49" s="36">
        <v>547.4</v>
      </c>
      <c r="D49" s="36"/>
      <c r="E49" s="39">
        <f t="shared" si="0"/>
        <v>27495.75</v>
      </c>
      <c r="F49" s="21">
        <v>10</v>
      </c>
      <c r="G49" s="40">
        <f t="shared" si="2"/>
        <v>54.739999999999995</v>
      </c>
    </row>
    <row r="50" spans="1:8" x14ac:dyDescent="0.25">
      <c r="A50" s="21" t="s">
        <v>49</v>
      </c>
      <c r="B50" s="38">
        <v>45013</v>
      </c>
      <c r="C50" s="36"/>
      <c r="D50" s="36">
        <v>15600</v>
      </c>
      <c r="E50" s="39">
        <f t="shared" si="0"/>
        <v>43095.75</v>
      </c>
      <c r="F50" s="21"/>
      <c r="G50" s="40"/>
      <c r="H50" t="s">
        <v>18</v>
      </c>
    </row>
    <row r="51" spans="1:8" x14ac:dyDescent="0.25">
      <c r="A51" s="24" t="s">
        <v>9</v>
      </c>
      <c r="B51" s="38">
        <v>45020</v>
      </c>
      <c r="C51" s="36"/>
      <c r="D51" s="36">
        <v>85.98</v>
      </c>
      <c r="E51" s="39">
        <f t="shared" si="0"/>
        <v>43181.73</v>
      </c>
      <c r="F51" s="21"/>
      <c r="G51" s="40"/>
    </row>
    <row r="52" spans="1:8" x14ac:dyDescent="0.25">
      <c r="A52" s="21" t="s">
        <v>50</v>
      </c>
      <c r="B52" s="38">
        <v>45035</v>
      </c>
      <c r="C52" s="36">
        <v>570.5</v>
      </c>
      <c r="D52" s="36"/>
      <c r="E52" s="39">
        <f t="shared" si="0"/>
        <v>42611.23</v>
      </c>
      <c r="F52" s="21">
        <v>10</v>
      </c>
      <c r="G52" s="40">
        <f>C52/F52</f>
        <v>57.05</v>
      </c>
    </row>
    <row r="53" spans="1:8" x14ac:dyDescent="0.25">
      <c r="A53" s="24" t="s">
        <v>55</v>
      </c>
      <c r="B53" s="38">
        <v>45037</v>
      </c>
      <c r="C53" s="36"/>
      <c r="D53" s="36">
        <v>13.85</v>
      </c>
      <c r="E53" s="39">
        <f t="shared" si="0"/>
        <v>42625.08</v>
      </c>
      <c r="F53" s="21"/>
      <c r="G53" s="40"/>
    </row>
    <row r="54" spans="1:8" x14ac:dyDescent="0.25">
      <c r="A54" s="24" t="s">
        <v>63</v>
      </c>
      <c r="B54" s="38">
        <v>45037</v>
      </c>
      <c r="C54" s="36"/>
      <c r="D54" s="36">
        <v>13.68</v>
      </c>
      <c r="E54" s="39">
        <f t="shared" si="0"/>
        <v>42638.76</v>
      </c>
      <c r="F54" s="21"/>
      <c r="G54" s="40"/>
    </row>
    <row r="55" spans="1:8" x14ac:dyDescent="0.25">
      <c r="A55" s="24" t="s">
        <v>56</v>
      </c>
      <c r="B55" s="38">
        <v>45037</v>
      </c>
      <c r="C55" s="36"/>
      <c r="D55" s="36">
        <v>25.25</v>
      </c>
      <c r="E55" s="39">
        <f t="shared" si="0"/>
        <v>42664.01</v>
      </c>
      <c r="F55" s="21"/>
      <c r="G55" s="40"/>
    </row>
    <row r="56" spans="1:8" x14ac:dyDescent="0.25">
      <c r="A56" s="24" t="s">
        <v>58</v>
      </c>
      <c r="B56" s="38">
        <v>45037</v>
      </c>
      <c r="C56" s="36"/>
      <c r="D56" s="36">
        <v>4.09</v>
      </c>
      <c r="E56" s="39">
        <f t="shared" si="0"/>
        <v>42668.1</v>
      </c>
      <c r="F56" s="21"/>
      <c r="G56" s="40"/>
    </row>
    <row r="57" spans="1:8" x14ac:dyDescent="0.25">
      <c r="A57" s="24" t="s">
        <v>64</v>
      </c>
      <c r="B57" s="38">
        <v>45037</v>
      </c>
      <c r="C57" s="36"/>
      <c r="D57" s="36">
        <v>5.62</v>
      </c>
      <c r="E57" s="39">
        <f t="shared" si="0"/>
        <v>42673.72</v>
      </c>
      <c r="F57" s="21"/>
      <c r="G57" s="40"/>
    </row>
    <row r="58" spans="1:8" x14ac:dyDescent="0.25">
      <c r="A58" s="24" t="s">
        <v>65</v>
      </c>
      <c r="B58" s="38">
        <v>45037</v>
      </c>
      <c r="C58" s="36"/>
      <c r="D58" s="36">
        <v>6.25</v>
      </c>
      <c r="E58" s="39">
        <f t="shared" si="0"/>
        <v>42679.97</v>
      </c>
      <c r="F58" s="21"/>
      <c r="G58" s="40"/>
    </row>
    <row r="59" spans="1:8" x14ac:dyDescent="0.25">
      <c r="A59" s="24" t="s">
        <v>66</v>
      </c>
      <c r="B59" s="38">
        <v>45037</v>
      </c>
      <c r="C59" s="36"/>
      <c r="D59" s="36">
        <v>0.37</v>
      </c>
      <c r="E59" s="39">
        <f t="shared" si="0"/>
        <v>42680.340000000004</v>
      </c>
      <c r="F59" s="21"/>
      <c r="G59" s="40"/>
    </row>
    <row r="60" spans="1:8" x14ac:dyDescent="0.25">
      <c r="A60" s="24" t="s">
        <v>57</v>
      </c>
      <c r="B60" s="38">
        <v>45037</v>
      </c>
      <c r="C60" s="36"/>
      <c r="D60" s="36">
        <v>34.53</v>
      </c>
      <c r="E60" s="39">
        <f t="shared" si="0"/>
        <v>42714.87</v>
      </c>
      <c r="F60" s="21"/>
      <c r="G60" s="40"/>
    </row>
    <row r="61" spans="1:8" x14ac:dyDescent="0.25">
      <c r="A61" s="21" t="s">
        <v>50</v>
      </c>
      <c r="B61" s="38">
        <v>45037</v>
      </c>
      <c r="C61" s="36">
        <v>569.1</v>
      </c>
      <c r="D61" s="36"/>
      <c r="E61" s="39">
        <f t="shared" si="0"/>
        <v>42145.770000000004</v>
      </c>
      <c r="F61" s="21">
        <v>10</v>
      </c>
      <c r="G61" s="40">
        <f>C61/F61</f>
        <v>56.910000000000004</v>
      </c>
    </row>
    <row r="62" spans="1:8" x14ac:dyDescent="0.25">
      <c r="A62" s="21" t="s">
        <v>50</v>
      </c>
      <c r="B62" s="38">
        <v>45040</v>
      </c>
      <c r="C62" s="36">
        <v>569.5</v>
      </c>
      <c r="D62" s="36"/>
      <c r="E62" s="39">
        <f t="shared" si="0"/>
        <v>41576.270000000004</v>
      </c>
      <c r="F62" s="21">
        <v>10</v>
      </c>
      <c r="G62" s="40">
        <f t="shared" ref="G62:G75" si="3">C62/F62</f>
        <v>56.95</v>
      </c>
    </row>
    <row r="63" spans="1:8" x14ac:dyDescent="0.25">
      <c r="A63" s="21" t="s">
        <v>50</v>
      </c>
      <c r="B63" s="38">
        <v>45044</v>
      </c>
      <c r="C63" s="36">
        <v>570.4</v>
      </c>
      <c r="D63" s="36"/>
      <c r="E63" s="39">
        <f t="shared" si="0"/>
        <v>41005.870000000003</v>
      </c>
      <c r="F63" s="21">
        <v>10</v>
      </c>
      <c r="G63" s="40">
        <f t="shared" si="3"/>
        <v>57.04</v>
      </c>
    </row>
    <row r="64" spans="1:8" x14ac:dyDescent="0.25">
      <c r="A64" s="21" t="s">
        <v>9</v>
      </c>
      <c r="B64" s="38">
        <v>45048</v>
      </c>
      <c r="C64" s="36"/>
      <c r="D64" s="36">
        <v>90.02</v>
      </c>
      <c r="E64" s="39">
        <f t="shared" si="0"/>
        <v>41095.89</v>
      </c>
      <c r="F64" s="21"/>
      <c r="G64" s="40"/>
    </row>
    <row r="65" spans="1:7" x14ac:dyDescent="0.25">
      <c r="A65" s="21" t="s">
        <v>50</v>
      </c>
      <c r="B65" s="38">
        <v>45049</v>
      </c>
      <c r="C65" s="36">
        <v>564.6</v>
      </c>
      <c r="D65" s="36"/>
      <c r="E65" s="39">
        <f t="shared" si="0"/>
        <v>40531.29</v>
      </c>
      <c r="F65" s="21">
        <v>10</v>
      </c>
      <c r="G65" s="40">
        <f t="shared" si="3"/>
        <v>56.46</v>
      </c>
    </row>
    <row r="66" spans="1:7" x14ac:dyDescent="0.25">
      <c r="A66" s="41" t="s">
        <v>60</v>
      </c>
      <c r="B66" s="38">
        <v>45049</v>
      </c>
      <c r="C66" s="36">
        <v>537.12</v>
      </c>
      <c r="D66" s="36"/>
      <c r="E66" s="39">
        <f t="shared" si="0"/>
        <v>39994.17</v>
      </c>
      <c r="F66" s="21">
        <v>6</v>
      </c>
      <c r="G66" s="40">
        <f t="shared" si="3"/>
        <v>89.52</v>
      </c>
    </row>
    <row r="67" spans="1:7" x14ac:dyDescent="0.25">
      <c r="A67" s="11" t="s">
        <v>50</v>
      </c>
      <c r="B67" s="38">
        <v>45050</v>
      </c>
      <c r="C67" s="36">
        <v>563.5</v>
      </c>
      <c r="D67" s="36"/>
      <c r="E67" s="39">
        <f t="shared" si="0"/>
        <v>39430.67</v>
      </c>
      <c r="F67" s="21">
        <v>10</v>
      </c>
      <c r="G67" s="40">
        <f t="shared" si="3"/>
        <v>56.35</v>
      </c>
    </row>
    <row r="68" spans="1:7" x14ac:dyDescent="0.25">
      <c r="A68" s="11" t="s">
        <v>51</v>
      </c>
      <c r="B68" s="38">
        <v>45051</v>
      </c>
      <c r="C68" s="36">
        <v>544.9</v>
      </c>
      <c r="D68" s="36"/>
      <c r="E68" s="39">
        <f t="shared" si="0"/>
        <v>38885.769999999997</v>
      </c>
      <c r="F68" s="21">
        <v>10</v>
      </c>
      <c r="G68" s="40">
        <f t="shared" si="3"/>
        <v>54.489999999999995</v>
      </c>
    </row>
    <row r="69" spans="1:7" x14ac:dyDescent="0.25">
      <c r="A69" s="11" t="s">
        <v>62</v>
      </c>
      <c r="B69" s="38">
        <v>45055</v>
      </c>
      <c r="C69" s="36">
        <v>523.52</v>
      </c>
      <c r="D69" s="36"/>
      <c r="E69" s="39">
        <f t="shared" si="0"/>
        <v>38362.25</v>
      </c>
      <c r="F69" s="21">
        <v>8</v>
      </c>
      <c r="G69" s="40">
        <f t="shared" si="3"/>
        <v>65.44</v>
      </c>
    </row>
    <row r="70" spans="1:7" x14ac:dyDescent="0.25">
      <c r="A70" s="11" t="s">
        <v>50</v>
      </c>
      <c r="B70" s="38">
        <v>45056</v>
      </c>
      <c r="C70" s="36">
        <v>565.1</v>
      </c>
      <c r="D70" s="36"/>
      <c r="E70" s="39">
        <f t="shared" ref="E70:E79" si="4">E69+D70-C70</f>
        <v>37797.15</v>
      </c>
      <c r="F70" s="21">
        <v>10</v>
      </c>
      <c r="G70" s="40">
        <f t="shared" si="3"/>
        <v>56.510000000000005</v>
      </c>
    </row>
    <row r="71" spans="1:7" x14ac:dyDescent="0.25">
      <c r="A71" s="11" t="s">
        <v>50</v>
      </c>
      <c r="B71" s="38">
        <v>45057</v>
      </c>
      <c r="C71" s="36">
        <v>565.70000000000005</v>
      </c>
      <c r="D71" s="36"/>
      <c r="E71" s="39">
        <f t="shared" si="4"/>
        <v>37231.450000000004</v>
      </c>
      <c r="F71" s="21">
        <v>10</v>
      </c>
      <c r="G71" s="40">
        <f t="shared" si="3"/>
        <v>56.570000000000007</v>
      </c>
    </row>
    <row r="72" spans="1:7" x14ac:dyDescent="0.25">
      <c r="A72" s="11" t="s">
        <v>54</v>
      </c>
      <c r="B72" s="38">
        <v>45065</v>
      </c>
      <c r="C72" s="36">
        <v>535.86</v>
      </c>
      <c r="D72" s="36"/>
      <c r="E72" s="39">
        <f t="shared" si="4"/>
        <v>36695.590000000004</v>
      </c>
      <c r="F72" s="21">
        <v>13</v>
      </c>
      <c r="G72" s="40">
        <f t="shared" si="3"/>
        <v>41.22</v>
      </c>
    </row>
    <row r="73" spans="1:7" x14ac:dyDescent="0.25">
      <c r="A73" s="11" t="s">
        <v>53</v>
      </c>
      <c r="B73" s="38">
        <v>45065</v>
      </c>
      <c r="C73" s="36">
        <v>544.79999999999995</v>
      </c>
      <c r="D73" s="36"/>
      <c r="E73" s="39">
        <f t="shared" si="4"/>
        <v>36150.79</v>
      </c>
      <c r="F73" s="21">
        <v>12</v>
      </c>
      <c r="G73" s="40">
        <f t="shared" si="3"/>
        <v>45.4</v>
      </c>
    </row>
    <row r="74" spans="1:7" x14ac:dyDescent="0.25">
      <c r="A74" s="11" t="s">
        <v>49</v>
      </c>
      <c r="B74" s="38">
        <v>45069</v>
      </c>
      <c r="C74" s="36"/>
      <c r="D74" s="36">
        <v>19500</v>
      </c>
      <c r="E74" s="39">
        <f t="shared" si="4"/>
        <v>55650.79</v>
      </c>
      <c r="F74" s="21"/>
      <c r="G74" s="40"/>
    </row>
    <row r="75" spans="1:7" x14ac:dyDescent="0.25">
      <c r="A75" s="11" t="s">
        <v>60</v>
      </c>
      <c r="B75" s="38">
        <v>45078</v>
      </c>
      <c r="C75" s="36">
        <v>530.16</v>
      </c>
      <c r="D75" s="36"/>
      <c r="E75" s="39">
        <f t="shared" si="4"/>
        <v>55120.63</v>
      </c>
      <c r="F75" s="21">
        <v>6</v>
      </c>
      <c r="G75" s="40">
        <f t="shared" si="3"/>
        <v>88.36</v>
      </c>
    </row>
    <row r="76" spans="1:7" x14ac:dyDescent="0.25">
      <c r="A76" s="11" t="s">
        <v>9</v>
      </c>
      <c r="B76" s="38">
        <v>45079</v>
      </c>
      <c r="C76" s="36"/>
      <c r="D76" s="36">
        <v>109.85</v>
      </c>
      <c r="E76" s="39">
        <f>E75+D76-C76</f>
        <v>55230.479999999996</v>
      </c>
      <c r="F76" s="21"/>
      <c r="G76" s="40"/>
    </row>
    <row r="77" spans="1:7" x14ac:dyDescent="0.25">
      <c r="A77" s="11" t="s">
        <v>61</v>
      </c>
      <c r="B77" s="38">
        <v>45085</v>
      </c>
      <c r="C77" s="36">
        <v>537.04</v>
      </c>
      <c r="D77" s="36"/>
      <c r="E77" s="39">
        <f>E76+D77-C77</f>
        <v>54693.439999999995</v>
      </c>
      <c r="F77" s="21">
        <v>7</v>
      </c>
      <c r="G77" s="40">
        <f>C77/F77</f>
        <v>76.72</v>
      </c>
    </row>
    <row r="78" spans="1:7" x14ac:dyDescent="0.25">
      <c r="A78" s="11" t="s">
        <v>61</v>
      </c>
      <c r="B78" s="38">
        <v>45085</v>
      </c>
      <c r="C78" s="36">
        <v>532.41999999999996</v>
      </c>
      <c r="D78" s="36"/>
      <c r="E78" s="39">
        <f>E77+D78-C78</f>
        <v>54161.02</v>
      </c>
      <c r="F78" s="21">
        <v>7</v>
      </c>
      <c r="G78" s="40">
        <f>C78/F78</f>
        <v>76.059999999999988</v>
      </c>
    </row>
    <row r="79" spans="1:7" x14ac:dyDescent="0.25">
      <c r="A79" s="42" t="s">
        <v>49</v>
      </c>
      <c r="B79" s="43">
        <v>45096</v>
      </c>
      <c r="C79" s="36">
        <v>32000</v>
      </c>
      <c r="D79" s="36"/>
      <c r="E79" s="39">
        <f t="shared" si="4"/>
        <v>22161.019999999997</v>
      </c>
      <c r="F79" s="21"/>
      <c r="G79" s="40"/>
    </row>
  </sheetData>
  <autoFilter ref="A4:G79" xr:uid="{88498576-4DAA-467C-AD6D-42494B0E066B}"/>
  <mergeCells count="2">
    <mergeCell ref="A1:G1"/>
    <mergeCell ref="A2:G2"/>
  </mergeCells>
  <printOptions gridLinesSet="0"/>
  <pageMargins left="0.5" right="0.5" top="0" bottom="0.71" header="0.5" footer="0.5"/>
  <pageSetup paperSize="9" orientation="portrait" horizontalDpi="360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199A7-AB62-4064-936D-ADFEB659957E}">
  <sheetPr syncVertical="1" syncRef="A1" transitionEvaluation="1"/>
  <dimension ref="A1:F20"/>
  <sheetViews>
    <sheetView showGridLines="0" topLeftCell="A3" workbookViewId="0">
      <selection activeCell="C127" sqref="C127"/>
    </sheetView>
  </sheetViews>
  <sheetFormatPr defaultColWidth="10.6640625" defaultRowHeight="15.75" x14ac:dyDescent="0.25"/>
  <cols>
    <col min="1" max="1" width="42.88671875" bestFit="1" customWidth="1"/>
    <col min="2" max="2" width="16.77734375" style="27" bestFit="1" customWidth="1"/>
    <col min="3" max="3" width="12.21875" style="28" bestFit="1" customWidth="1"/>
    <col min="4" max="4" width="12" style="28" bestFit="1" customWidth="1"/>
    <col min="5" max="5" width="10.77734375" style="28" customWidth="1"/>
  </cols>
  <sheetData>
    <row r="1" spans="1:6" ht="19.5" x14ac:dyDescent="0.35">
      <c r="A1" s="1" t="s">
        <v>67</v>
      </c>
      <c r="B1" s="2"/>
      <c r="C1" s="3"/>
      <c r="D1" s="3"/>
      <c r="E1" s="3"/>
    </row>
    <row r="2" spans="1:6" ht="19.5" x14ac:dyDescent="0.35">
      <c r="A2" s="1" t="s">
        <v>68</v>
      </c>
      <c r="B2" s="2"/>
      <c r="C2" s="3"/>
      <c r="D2" s="3"/>
      <c r="E2" s="3"/>
    </row>
    <row r="4" spans="1:6" x14ac:dyDescent="0.25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</row>
    <row r="5" spans="1:6" x14ac:dyDescent="0.25">
      <c r="A5" s="11"/>
      <c r="B5" s="12"/>
      <c r="C5" s="13"/>
      <c r="D5" s="13"/>
      <c r="E5" s="13"/>
    </row>
    <row r="6" spans="1:6" x14ac:dyDescent="0.25">
      <c r="A6" s="45" t="s">
        <v>8</v>
      </c>
      <c r="B6" s="38">
        <v>44743</v>
      </c>
      <c r="C6" s="46"/>
      <c r="D6" s="46"/>
      <c r="E6" s="13">
        <v>8010.7</v>
      </c>
    </row>
    <row r="7" spans="1:6" x14ac:dyDescent="0.25">
      <c r="A7" s="21" t="s">
        <v>69</v>
      </c>
      <c r="B7" s="38">
        <v>44743</v>
      </c>
      <c r="C7" s="40">
        <v>8000</v>
      </c>
      <c r="D7" s="47"/>
      <c r="E7" s="48">
        <f t="shared" ref="E7:E20" si="0">E6+D7-C7</f>
        <v>10.699999999999818</v>
      </c>
    </row>
    <row r="8" spans="1:6" x14ac:dyDescent="0.25">
      <c r="A8" s="21" t="s">
        <v>49</v>
      </c>
      <c r="B8" s="38">
        <v>44753</v>
      </c>
      <c r="C8" s="40"/>
      <c r="D8" s="49">
        <v>4000</v>
      </c>
      <c r="E8" s="48">
        <f t="shared" si="0"/>
        <v>4010.7</v>
      </c>
    </row>
    <row r="9" spans="1:6" x14ac:dyDescent="0.25">
      <c r="A9" s="21" t="s">
        <v>9</v>
      </c>
      <c r="B9" s="38">
        <v>44771</v>
      </c>
      <c r="C9" s="40"/>
      <c r="D9" s="47">
        <v>0.89</v>
      </c>
      <c r="E9" s="48">
        <f t="shared" si="0"/>
        <v>4011.5899999999997</v>
      </c>
    </row>
    <row r="10" spans="1:6" x14ac:dyDescent="0.25">
      <c r="A10" s="21" t="s">
        <v>49</v>
      </c>
      <c r="B10" s="38">
        <v>44785</v>
      </c>
      <c r="C10" s="40"/>
      <c r="D10" s="49">
        <v>4000</v>
      </c>
      <c r="E10" s="48">
        <f t="shared" si="0"/>
        <v>8011.59</v>
      </c>
    </row>
    <row r="11" spans="1:6" x14ac:dyDescent="0.25">
      <c r="A11" s="21" t="s">
        <v>49</v>
      </c>
      <c r="B11" s="38">
        <v>44785</v>
      </c>
      <c r="C11" s="40"/>
      <c r="D11" s="49">
        <v>4000</v>
      </c>
      <c r="E11" s="48">
        <f t="shared" si="0"/>
        <v>12011.59</v>
      </c>
    </row>
    <row r="12" spans="1:6" x14ac:dyDescent="0.25">
      <c r="A12" s="21" t="s">
        <v>49</v>
      </c>
      <c r="B12" s="38">
        <v>44795</v>
      </c>
      <c r="C12" s="40"/>
      <c r="D12" s="40">
        <v>20000</v>
      </c>
      <c r="E12" s="48">
        <f t="shared" si="0"/>
        <v>32011.59</v>
      </c>
    </row>
    <row r="13" spans="1:6" x14ac:dyDescent="0.25">
      <c r="A13" s="21" t="s">
        <v>49</v>
      </c>
      <c r="B13" s="38">
        <v>44795</v>
      </c>
      <c r="C13" s="40"/>
      <c r="D13" s="40">
        <v>1</v>
      </c>
      <c r="E13" s="48">
        <f t="shared" si="0"/>
        <v>32012.59</v>
      </c>
    </row>
    <row r="14" spans="1:6" x14ac:dyDescent="0.25">
      <c r="A14" s="21" t="s">
        <v>49</v>
      </c>
      <c r="B14" s="38">
        <v>44796</v>
      </c>
      <c r="C14" s="40"/>
      <c r="D14" s="40">
        <v>6000</v>
      </c>
      <c r="E14" s="48">
        <f t="shared" si="0"/>
        <v>38012.589999999997</v>
      </c>
    </row>
    <row r="15" spans="1:6" x14ac:dyDescent="0.25">
      <c r="A15" s="21" t="s">
        <v>69</v>
      </c>
      <c r="B15" s="38">
        <v>44797</v>
      </c>
      <c r="C15" s="40">
        <v>38000</v>
      </c>
      <c r="D15" s="40"/>
      <c r="E15" s="48">
        <f t="shared" si="0"/>
        <v>12.589999999996508</v>
      </c>
    </row>
    <row r="16" spans="1:6" x14ac:dyDescent="0.25">
      <c r="A16" s="21" t="s">
        <v>9</v>
      </c>
      <c r="B16" s="38">
        <v>44804</v>
      </c>
      <c r="C16" s="40"/>
      <c r="D16" s="40">
        <v>5.38</v>
      </c>
      <c r="E16" s="48">
        <f t="shared" si="0"/>
        <v>17.969999999996507</v>
      </c>
      <c r="F16" t="s">
        <v>18</v>
      </c>
    </row>
    <row r="17" spans="1:5" x14ac:dyDescent="0.25">
      <c r="A17" s="21" t="s">
        <v>49</v>
      </c>
      <c r="B17" s="38">
        <v>45097</v>
      </c>
      <c r="C17" s="50"/>
      <c r="D17" s="36">
        <v>42000</v>
      </c>
      <c r="E17" s="48">
        <f t="shared" si="0"/>
        <v>42017.969999999994</v>
      </c>
    </row>
    <row r="18" spans="1:5" x14ac:dyDescent="0.25">
      <c r="A18" s="21" t="s">
        <v>69</v>
      </c>
      <c r="B18" s="38">
        <v>45097</v>
      </c>
      <c r="C18" s="36"/>
      <c r="D18" s="40">
        <v>8220.6</v>
      </c>
      <c r="E18" s="48">
        <f t="shared" si="0"/>
        <v>50238.569999999992</v>
      </c>
    </row>
    <row r="19" spans="1:5" x14ac:dyDescent="0.25">
      <c r="A19" s="21" t="s">
        <v>69</v>
      </c>
      <c r="B19" s="38">
        <v>45098</v>
      </c>
      <c r="C19" s="36">
        <v>50000</v>
      </c>
      <c r="D19" s="40"/>
      <c r="E19" s="48">
        <f t="shared" si="0"/>
        <v>238.56999999999243</v>
      </c>
    </row>
    <row r="20" spans="1:5" x14ac:dyDescent="0.25">
      <c r="A20" s="21" t="s">
        <v>9</v>
      </c>
      <c r="B20" s="43">
        <v>45107</v>
      </c>
      <c r="C20" s="40"/>
      <c r="D20" s="40">
        <v>7.06</v>
      </c>
      <c r="E20" s="48">
        <f t="shared" si="0"/>
        <v>245.62999999999244</v>
      </c>
    </row>
  </sheetData>
  <printOptions gridLinesSet="0"/>
  <pageMargins left="0.5" right="0.5" top="0" bottom="0.71" header="0.5" footer="0.5"/>
  <pageSetup paperSize="9" orientation="portrait" horizontalDpi="360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6FA27-1883-4A3C-9508-9CC9767CE990}">
  <sheetPr syncVertical="1" syncRef="A1" transitionEvaluation="1"/>
  <dimension ref="A1:E6"/>
  <sheetViews>
    <sheetView showGridLines="0" workbookViewId="0">
      <selection activeCell="C127" sqref="C127"/>
    </sheetView>
  </sheetViews>
  <sheetFormatPr defaultColWidth="10.6640625" defaultRowHeight="15.75" x14ac:dyDescent="0.25"/>
  <cols>
    <col min="1" max="1" width="42.88671875" bestFit="1" customWidth="1"/>
    <col min="2" max="2" width="16.77734375" style="27" bestFit="1" customWidth="1"/>
    <col min="3" max="3" width="12.21875" style="28" bestFit="1" customWidth="1"/>
    <col min="4" max="4" width="12" style="28" bestFit="1" customWidth="1"/>
    <col min="5" max="5" width="10.77734375" style="28" customWidth="1"/>
  </cols>
  <sheetData>
    <row r="1" spans="1:5" ht="19.5" x14ac:dyDescent="0.35">
      <c r="A1" s="1" t="s">
        <v>70</v>
      </c>
      <c r="B1" s="2"/>
      <c r="C1" s="3"/>
      <c r="D1" s="3"/>
      <c r="E1" s="3"/>
    </row>
    <row r="2" spans="1:5" ht="19.5" x14ac:dyDescent="0.35">
      <c r="A2" s="1" t="s">
        <v>71</v>
      </c>
      <c r="B2" s="2"/>
      <c r="C2" s="3"/>
      <c r="D2" s="3"/>
      <c r="E2" s="3"/>
    </row>
    <row r="4" spans="1:5" x14ac:dyDescent="0.25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</row>
    <row r="5" spans="1:5" x14ac:dyDescent="0.25">
      <c r="A5" s="51"/>
      <c r="B5" s="38"/>
      <c r="C5" s="52"/>
      <c r="D5" s="52"/>
      <c r="E5" s="52"/>
    </row>
    <row r="6" spans="1:5" x14ac:dyDescent="0.25">
      <c r="A6" s="24" t="s">
        <v>8</v>
      </c>
      <c r="B6" s="43">
        <v>44743</v>
      </c>
      <c r="C6" s="40"/>
      <c r="D6" s="40"/>
      <c r="E6" s="22">
        <v>0</v>
      </c>
    </row>
  </sheetData>
  <printOptions gridLinesSet="0"/>
  <pageMargins left="0.5" right="0.5" top="0" bottom="0.71" header="0.5" footer="0.5"/>
  <pageSetup paperSize="9" orientation="portrait" horizontalDpi="360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37E8-3893-49D9-B964-16AF6ED672B6}">
  <sheetPr syncVertical="1" syncRef="A1" transitionEvaluation="1"/>
  <dimension ref="A1:E21"/>
  <sheetViews>
    <sheetView showGridLines="0" topLeftCell="A4" workbookViewId="0">
      <selection activeCell="C127" sqref="C127"/>
    </sheetView>
  </sheetViews>
  <sheetFormatPr defaultColWidth="10.6640625" defaultRowHeight="15.75" x14ac:dyDescent="0.25"/>
  <cols>
    <col min="1" max="1" width="42.88671875" bestFit="1" customWidth="1"/>
    <col min="2" max="2" width="16.77734375" style="27" bestFit="1" customWidth="1"/>
    <col min="3" max="3" width="12.21875" style="28" bestFit="1" customWidth="1"/>
    <col min="4" max="4" width="12" style="28" bestFit="1" customWidth="1"/>
    <col min="5" max="5" width="10.77734375" style="28" customWidth="1"/>
  </cols>
  <sheetData>
    <row r="1" spans="1:5" ht="19.5" x14ac:dyDescent="0.35">
      <c r="A1" s="1" t="s">
        <v>72</v>
      </c>
      <c r="B1" s="2"/>
      <c r="C1" s="3"/>
      <c r="D1" s="3"/>
      <c r="E1" s="3"/>
    </row>
    <row r="2" spans="1:5" ht="19.5" x14ac:dyDescent="0.35">
      <c r="A2" s="1" t="s">
        <v>73</v>
      </c>
      <c r="B2" s="2"/>
      <c r="C2" s="3"/>
      <c r="D2" s="3"/>
      <c r="E2" s="3"/>
    </row>
    <row r="4" spans="1:5" x14ac:dyDescent="0.25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</row>
    <row r="5" spans="1:5" x14ac:dyDescent="0.25">
      <c r="A5" s="11"/>
      <c r="B5" s="12"/>
      <c r="C5" s="13"/>
      <c r="D5" s="13"/>
      <c r="E5" s="13"/>
    </row>
    <row r="6" spans="1:5" x14ac:dyDescent="0.25">
      <c r="A6" s="45" t="s">
        <v>8</v>
      </c>
      <c r="B6" s="38">
        <v>44743</v>
      </c>
      <c r="C6" s="46"/>
      <c r="D6" s="46"/>
      <c r="E6" s="13">
        <v>18.059999999999999</v>
      </c>
    </row>
    <row r="7" spans="1:5" x14ac:dyDescent="0.25">
      <c r="A7" s="21" t="s">
        <v>74</v>
      </c>
      <c r="B7" s="38">
        <v>44743</v>
      </c>
      <c r="C7" s="40"/>
      <c r="D7" s="47">
        <v>22.21</v>
      </c>
      <c r="E7" s="48">
        <f t="shared" ref="E7:E21" si="0">E6+D7-C7</f>
        <v>40.269999999999996</v>
      </c>
    </row>
    <row r="8" spans="1:5" x14ac:dyDescent="0.25">
      <c r="A8" s="21" t="s">
        <v>9</v>
      </c>
      <c r="B8" s="38">
        <v>44773</v>
      </c>
      <c r="C8" s="40"/>
      <c r="D8" s="47">
        <v>0.03</v>
      </c>
      <c r="E8" s="48">
        <f t="shared" si="0"/>
        <v>40.299999999999997</v>
      </c>
    </row>
    <row r="9" spans="1:5" x14ac:dyDescent="0.25">
      <c r="A9" s="21" t="s">
        <v>75</v>
      </c>
      <c r="B9" s="38">
        <v>44774</v>
      </c>
      <c r="C9" s="40"/>
      <c r="D9" s="47">
        <v>31.2</v>
      </c>
      <c r="E9" s="48">
        <f t="shared" si="0"/>
        <v>71.5</v>
      </c>
    </row>
    <row r="10" spans="1:5" x14ac:dyDescent="0.25">
      <c r="A10" s="21" t="s">
        <v>9</v>
      </c>
      <c r="B10" s="38">
        <v>44804</v>
      </c>
      <c r="C10" s="40"/>
      <c r="D10" s="49">
        <v>7.0000000000000007E-2</v>
      </c>
      <c r="E10" s="48">
        <f t="shared" si="0"/>
        <v>71.569999999999993</v>
      </c>
    </row>
    <row r="11" spans="1:5" x14ac:dyDescent="0.25">
      <c r="A11" s="21" t="s">
        <v>75</v>
      </c>
      <c r="B11" s="38">
        <v>44805</v>
      </c>
      <c r="C11" s="40"/>
      <c r="D11" s="49">
        <v>24.34</v>
      </c>
      <c r="E11" s="48">
        <f t="shared" si="0"/>
        <v>95.91</v>
      </c>
    </row>
    <row r="12" spans="1:5" x14ac:dyDescent="0.25">
      <c r="A12" s="21" t="s">
        <v>9</v>
      </c>
      <c r="B12" s="38">
        <v>44834</v>
      </c>
      <c r="C12" s="40"/>
      <c r="D12" s="40">
        <v>0.11</v>
      </c>
      <c r="E12" s="48">
        <f t="shared" si="0"/>
        <v>96.02</v>
      </c>
    </row>
    <row r="13" spans="1:5" x14ac:dyDescent="0.25">
      <c r="A13" s="21" t="s">
        <v>9</v>
      </c>
      <c r="B13" s="38">
        <v>44865</v>
      </c>
      <c r="C13" s="40"/>
      <c r="D13" s="40">
        <v>0.14000000000000001</v>
      </c>
      <c r="E13" s="48">
        <f t="shared" si="0"/>
        <v>96.16</v>
      </c>
    </row>
    <row r="14" spans="1:5" x14ac:dyDescent="0.25">
      <c r="A14" s="21" t="s">
        <v>9</v>
      </c>
      <c r="B14" s="38">
        <v>44895</v>
      </c>
      <c r="C14" s="40"/>
      <c r="D14" s="40">
        <v>0.15</v>
      </c>
      <c r="E14" s="48">
        <f t="shared" si="0"/>
        <v>96.31</v>
      </c>
    </row>
    <row r="15" spans="1:5" x14ac:dyDescent="0.25">
      <c r="A15" s="21" t="s">
        <v>9</v>
      </c>
      <c r="B15" s="38">
        <v>44925</v>
      </c>
      <c r="C15" s="40"/>
      <c r="D15" s="40">
        <v>0.18</v>
      </c>
      <c r="E15" s="48">
        <f t="shared" si="0"/>
        <v>96.490000000000009</v>
      </c>
    </row>
    <row r="16" spans="1:5" x14ac:dyDescent="0.25">
      <c r="A16" s="21" t="s">
        <v>9</v>
      </c>
      <c r="B16" s="38">
        <v>44957</v>
      </c>
      <c r="C16" s="40"/>
      <c r="D16" s="40">
        <v>0.18</v>
      </c>
      <c r="E16" s="48">
        <f t="shared" si="0"/>
        <v>96.670000000000016</v>
      </c>
    </row>
    <row r="17" spans="1:5" x14ac:dyDescent="0.25">
      <c r="A17" s="21" t="s">
        <v>49</v>
      </c>
      <c r="B17" s="38">
        <v>44977</v>
      </c>
      <c r="C17" s="40"/>
      <c r="D17" s="40">
        <v>20000</v>
      </c>
      <c r="E17" s="48">
        <f t="shared" si="0"/>
        <v>20096.669999999998</v>
      </c>
    </row>
    <row r="18" spans="1:5" x14ac:dyDescent="0.25">
      <c r="A18" s="21" t="s">
        <v>76</v>
      </c>
      <c r="B18" s="38">
        <v>44978</v>
      </c>
      <c r="C18" s="40">
        <v>20096</v>
      </c>
      <c r="D18" s="40"/>
      <c r="E18" s="48">
        <f t="shared" si="0"/>
        <v>0.66999999999825377</v>
      </c>
    </row>
    <row r="19" spans="1:5" x14ac:dyDescent="0.25">
      <c r="A19" s="21" t="s">
        <v>9</v>
      </c>
      <c r="B19" s="38">
        <v>44985</v>
      </c>
      <c r="C19" s="36"/>
      <c r="D19" s="40">
        <v>1.49</v>
      </c>
      <c r="E19" s="48">
        <f t="shared" si="0"/>
        <v>2.159999999998254</v>
      </c>
    </row>
    <row r="20" spans="1:5" x14ac:dyDescent="0.25">
      <c r="A20" s="21" t="s">
        <v>9</v>
      </c>
      <c r="B20" s="38">
        <v>45077</v>
      </c>
      <c r="C20" s="40"/>
      <c r="D20" s="40">
        <v>0.01</v>
      </c>
      <c r="E20" s="48">
        <f t="shared" si="0"/>
        <v>2.1699999999982538</v>
      </c>
    </row>
    <row r="21" spans="1:5" x14ac:dyDescent="0.25">
      <c r="A21" s="21" t="s">
        <v>9</v>
      </c>
      <c r="B21" s="43">
        <v>45107</v>
      </c>
      <c r="C21" s="40"/>
      <c r="D21" s="40">
        <v>0.01</v>
      </c>
      <c r="E21" s="48">
        <f t="shared" si="0"/>
        <v>2.1799999999982536</v>
      </c>
    </row>
  </sheetData>
  <printOptions gridLinesSet="0"/>
  <pageMargins left="0.5" right="0.5" top="0" bottom="0.71" header="0.5" footer="0.5"/>
  <pageSetup paperSize="9" orientation="portrait" horizontalDpi="360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1B566-6E13-45A6-BE57-FD9D292C1F2C}">
  <sheetPr syncVertical="1" syncRef="A1" transitionEvaluation="1"/>
  <dimension ref="A1:E7"/>
  <sheetViews>
    <sheetView showGridLines="0" workbookViewId="0">
      <selection activeCell="C127" sqref="C127"/>
    </sheetView>
  </sheetViews>
  <sheetFormatPr defaultColWidth="10.6640625" defaultRowHeight="15.75" x14ac:dyDescent="0.25"/>
  <cols>
    <col min="1" max="1" width="42.88671875" bestFit="1" customWidth="1"/>
    <col min="2" max="2" width="16.77734375" style="27" bestFit="1" customWidth="1"/>
    <col min="3" max="3" width="12.21875" style="28" bestFit="1" customWidth="1"/>
    <col min="4" max="4" width="12" style="53" bestFit="1" customWidth="1"/>
    <col min="5" max="5" width="10.77734375" style="28" customWidth="1"/>
  </cols>
  <sheetData>
    <row r="1" spans="1:5" ht="19.5" x14ac:dyDescent="0.35">
      <c r="A1" s="1" t="s">
        <v>77</v>
      </c>
      <c r="B1" s="2"/>
      <c r="C1" s="3"/>
      <c r="E1" s="3"/>
    </row>
    <row r="2" spans="1:5" ht="19.5" x14ac:dyDescent="0.35">
      <c r="A2" s="1" t="s">
        <v>78</v>
      </c>
      <c r="B2" s="2"/>
      <c r="C2" s="3"/>
      <c r="E2" s="3"/>
    </row>
    <row r="3" spans="1:5" x14ac:dyDescent="0.25">
      <c r="D3" s="30"/>
    </row>
    <row r="4" spans="1:5" x14ac:dyDescent="0.25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</row>
    <row r="5" spans="1:5" x14ac:dyDescent="0.25">
      <c r="A5" s="11"/>
      <c r="B5" s="12"/>
      <c r="C5" s="13"/>
      <c r="D5" s="49"/>
      <c r="E5" s="13"/>
    </row>
    <row r="6" spans="1:5" x14ac:dyDescent="0.25">
      <c r="A6" s="45" t="s">
        <v>8</v>
      </c>
      <c r="B6" s="38">
        <v>44743</v>
      </c>
      <c r="C6" s="46"/>
      <c r="D6" s="54"/>
      <c r="E6" s="52">
        <v>26365.130000000005</v>
      </c>
    </row>
    <row r="7" spans="1:5" x14ac:dyDescent="0.25">
      <c r="A7" s="21" t="s">
        <v>49</v>
      </c>
      <c r="B7" s="43">
        <v>44795</v>
      </c>
      <c r="C7" s="36">
        <v>26365.13</v>
      </c>
      <c r="D7" s="55"/>
      <c r="E7" s="22">
        <f t="shared" ref="E7" si="0">E6+D7-C7</f>
        <v>0</v>
      </c>
    </row>
  </sheetData>
  <printOptions gridLinesSet="0"/>
  <pageMargins left="0.5" right="0.5" top="0" bottom="0.71" header="0.5" footer="0.5"/>
  <pageSetup paperSize="9" orientation="portrait" horizontalDpi="360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SMSF - CDIA</vt:lpstr>
      <vt:lpstr>SMSF - Vanguard</vt:lpstr>
      <vt:lpstr>SMSF - Macquarie CDIA</vt:lpstr>
      <vt:lpstr>SMSF - AMP</vt:lpstr>
      <vt:lpstr>SMSF - Rabo HISA</vt:lpstr>
      <vt:lpstr>SMSF - Rabo NS 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 Barro</dc:creator>
  <cp:lastModifiedBy>Administrator Barro</cp:lastModifiedBy>
  <dcterms:created xsi:type="dcterms:W3CDTF">2023-09-06T10:00:57Z</dcterms:created>
  <dcterms:modified xsi:type="dcterms:W3CDTF">2023-09-06T10:01:41Z</dcterms:modified>
</cp:coreProperties>
</file>