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UCC\2020\Workpapers\4. Receivables\"/>
    </mc:Choice>
  </mc:AlternateContent>
  <xr:revisionPtr revIDLastSave="0" documentId="13_ncr:1_{CD16B806-0364-4A02-903B-61C3068EBBD0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1" l="1"/>
  <c r="F20" i="1" s="1"/>
  <c r="E19" i="1"/>
  <c r="F19" i="1" s="1"/>
  <c r="E18" i="1"/>
  <c r="F18" i="1" s="1"/>
  <c r="F21" i="1" l="1"/>
  <c r="F12" i="1" s="1"/>
  <c r="F13" i="1" s="1"/>
</calcChain>
</file>

<file path=xl/sharedStrings.xml><?xml version="1.0" encoding="utf-8"?>
<sst xmlns="http://schemas.openxmlformats.org/spreadsheetml/2006/main" count="27" uniqueCount="27">
  <si>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</si>
  <si>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</si>
  <si>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</si>
  <si>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</si>
  <si>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</si>
  <si>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</si>
  <si>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</si>
  <si>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</si>
  <si>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</si>
  <si>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</si>
  <si>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</si>
  <si>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</si>
  <si>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BT Wrap account</t>
  </si>
  <si>
    <t>RECEIVABLES AND PREPAYMENTS</t>
  </si>
  <si>
    <t>CM</t>
  </si>
  <si>
    <t>The Cumbulum Superannuation Fund</t>
  </si>
  <si>
    <t>30/06/020</t>
  </si>
  <si>
    <t>Less Non Cash Distributions</t>
  </si>
  <si>
    <t>Non-Cash Distribution</t>
  </si>
  <si>
    <t>Fund</t>
  </si>
  <si>
    <t>BT Report</t>
  </si>
  <si>
    <t>Fund Rec</t>
  </si>
  <si>
    <t>Variance</t>
  </si>
  <si>
    <t>AMP</t>
  </si>
  <si>
    <t>MGE1</t>
  </si>
  <si>
    <t>SCH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</si>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</sst>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44" fontId="8" fillId="0" borderId="0" xfId="1" applyFont="1"/>
    <xf numFmtId="44" fontId="0" fillId="0" borderId="7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2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13</v>
      </c>
      <c r="C3" s="12"/>
      <c r="G3" s="14" t="s">
        <v>4</v>
      </c>
      <c r="H3" s="15" t="s">
        <v>14</v>
      </c>
      <c r="I3" s="16">
        <v>44119</v>
      </c>
    </row>
    <row r="4" spans="1:10" ht="18" x14ac:dyDescent="0.25">
      <c r="A4" s="17" t="s">
        <v>5</v>
      </c>
      <c r="C4" s="18" t="s">
        <v>16</v>
      </c>
      <c r="D4" s="11"/>
      <c r="E4" s="11"/>
      <c r="F4" s="19"/>
      <c r="G4" s="14" t="s">
        <v>6</v>
      </c>
      <c r="H4" s="15" t="s">
        <v>26</v>
      </c>
      <c r="I4" s="16">
        <v>44124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6" t="s">
        <v>8</v>
      </c>
      <c r="C7" s="37"/>
      <c r="D7" s="37"/>
      <c r="E7" s="38"/>
      <c r="F7" s="24" t="s">
        <v>9</v>
      </c>
      <c r="G7" s="36" t="s">
        <v>10</v>
      </c>
      <c r="H7" s="39"/>
      <c r="I7" s="40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11</v>
      </c>
    </row>
    <row r="11" spans="1:10" x14ac:dyDescent="0.25">
      <c r="A11" s="28"/>
      <c r="B11" s="28"/>
      <c r="C11" t="s">
        <v>12</v>
      </c>
      <c r="F11" s="13">
        <v>11806.64</v>
      </c>
    </row>
    <row r="12" spans="1:10" x14ac:dyDescent="0.25">
      <c r="A12" s="28"/>
      <c r="B12" s="28"/>
      <c r="C12" t="s">
        <v>17</v>
      </c>
      <c r="F12" s="13">
        <f>+F21</f>
        <v>748.05</v>
      </c>
    </row>
    <row r="13" spans="1:10" ht="15.75" thickBot="1" x14ac:dyDescent="0.3">
      <c r="F13" s="31">
        <f>+F11-F12</f>
        <v>11058.59</v>
      </c>
    </row>
    <row r="15" spans="1:10" x14ac:dyDescent="0.25">
      <c r="C15" s="26"/>
      <c r="D15" s="26"/>
      <c r="E15" s="26"/>
      <c r="F15" s="32"/>
    </row>
    <row r="16" spans="1:10" x14ac:dyDescent="0.25">
      <c r="C16" s="26" t="s">
        <v>18</v>
      </c>
      <c r="D16" s="26"/>
      <c r="E16" s="26"/>
      <c r="F16" s="33"/>
    </row>
    <row r="17" spans="3:6" x14ac:dyDescent="0.25">
      <c r="C17" s="29" t="s">
        <v>19</v>
      </c>
      <c r="D17" s="29" t="s">
        <v>20</v>
      </c>
      <c r="E17" s="29" t="s">
        <v>21</v>
      </c>
      <c r="F17" s="34" t="s">
        <v>22</v>
      </c>
    </row>
    <row r="18" spans="3:6" x14ac:dyDescent="0.25">
      <c r="C18" t="s">
        <v>23</v>
      </c>
      <c r="D18" s="30">
        <v>43.99</v>
      </c>
      <c r="E18" s="30">
        <f>+D18-4.37</f>
        <v>39.620000000000005</v>
      </c>
      <c r="F18" s="13">
        <f>+D18-E18</f>
        <v>4.3699999999999974</v>
      </c>
    </row>
    <row r="19" spans="3:6" x14ac:dyDescent="0.25">
      <c r="C19" t="s">
        <v>24</v>
      </c>
      <c r="D19" s="30">
        <v>1600.72</v>
      </c>
      <c r="E19" s="30">
        <f>+D19-567.3</f>
        <v>1033.42</v>
      </c>
      <c r="F19" s="13">
        <f>+D19-E19</f>
        <v>567.29999999999995</v>
      </c>
    </row>
    <row r="20" spans="3:6" x14ac:dyDescent="0.25">
      <c r="C20" t="s">
        <v>25</v>
      </c>
      <c r="D20" s="30">
        <v>281.10000000000002</v>
      </c>
      <c r="E20" s="30">
        <f>+D20-176.38</f>
        <v>104.72000000000003</v>
      </c>
      <c r="F20" s="13">
        <f>+D20-E20</f>
        <v>176.38</v>
      </c>
    </row>
    <row r="21" spans="3:6" ht="15.75" thickBot="1" x14ac:dyDescent="0.3">
      <c r="F21" s="35">
        <f>+SUM(F18:F20)</f>
        <v>748.05</v>
      </c>
    </row>
    <row r="22" spans="3:6" ht="15.75" thickTop="1" x14ac:dyDescent="0.25">
      <c r="C22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2020-10-20T00:51:34Z</dcterms:modified>
</cp:coreProperties>
</file>