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oa\Documents\Desktop\"/>
    </mc:Choice>
  </mc:AlternateContent>
  <xr:revisionPtr revIDLastSave="0" documentId="13_ncr:1_{81789936-9E78-4A14-A988-CB552ADC846F}" xr6:coauthVersionLast="45" xr6:coauthVersionMax="45" xr10:uidLastSave="{00000000-0000-0000-0000-000000000000}"/>
  <bookViews>
    <workbookView xWindow="-120" yWindow="-120" windowWidth="29040" windowHeight="15840" firstSheet="7" activeTab="12" xr2:uid="{DCA01F84-8E26-4339-8E79-5388948689A9}"/>
  </bookViews>
  <sheets>
    <sheet name="Summary of Interest" sheetId="13" r:id="rId1"/>
    <sheet name="HB 4105 S26 " sheetId="3" r:id="rId2"/>
    <sheet name="Sheet2" sheetId="14" r:id="rId3"/>
    <sheet name="HB 4105 S12" sheetId="9" r:id="rId4"/>
    <sheet name="HB 4105 S13" sheetId="4" r:id="rId5"/>
    <sheet name="HB 4105 S26..2" sheetId="8" r:id="rId6"/>
    <sheet name="HB 4105 S26.1" sheetId="7" r:id="rId7"/>
    <sheet name="HB 4105 S12.2" sheetId="6" r:id="rId8"/>
    <sheet name="HB 4105 S12.1" sheetId="5" r:id="rId9"/>
    <sheet name="CUA 6274" sheetId="11" r:id="rId10"/>
    <sheet name="CUA4929" sheetId="12" r:id="rId11"/>
    <sheet name="CUA 2144" sheetId="10" r:id="rId12"/>
    <sheet name="Saxo Capital Markets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5" l="1"/>
  <c r="B53" i="15"/>
  <c r="I53" i="15" l="1"/>
  <c r="H53" i="15"/>
  <c r="G53" i="15"/>
  <c r="F53" i="15"/>
  <c r="E53" i="15"/>
  <c r="C53" i="15"/>
  <c r="I28" i="15"/>
  <c r="H28" i="15"/>
  <c r="G28" i="15"/>
  <c r="F28" i="15"/>
  <c r="E28" i="15"/>
  <c r="C28" i="15"/>
  <c r="D59" i="15" l="1"/>
  <c r="D57" i="15"/>
  <c r="D58" i="15" s="1"/>
  <c r="D60" i="15" s="1"/>
  <c r="D21" i="13"/>
  <c r="I42" i="12" l="1"/>
  <c r="H42" i="12"/>
  <c r="G42" i="12"/>
  <c r="F42" i="12"/>
  <c r="E42" i="12"/>
  <c r="D42" i="12"/>
  <c r="C42" i="12"/>
  <c r="I28" i="12"/>
  <c r="H28" i="12"/>
  <c r="G28" i="12"/>
  <c r="F28" i="12"/>
  <c r="E28" i="12"/>
  <c r="D28" i="12"/>
  <c r="C28" i="12"/>
  <c r="I42" i="11"/>
  <c r="H42" i="11"/>
  <c r="G42" i="11"/>
  <c r="F42" i="11"/>
  <c r="E42" i="11"/>
  <c r="D42" i="11"/>
  <c r="C42" i="11"/>
  <c r="I28" i="11"/>
  <c r="H28" i="11"/>
  <c r="G28" i="11"/>
  <c r="F28" i="11"/>
  <c r="E28" i="11"/>
  <c r="D28" i="11"/>
  <c r="C28" i="11"/>
  <c r="I42" i="10"/>
  <c r="H42" i="10"/>
  <c r="G42" i="10"/>
  <c r="F42" i="10"/>
  <c r="E42" i="10"/>
  <c r="D42" i="10"/>
  <c r="C42" i="10"/>
  <c r="I28" i="10"/>
  <c r="H28" i="10"/>
  <c r="G28" i="10"/>
  <c r="F28" i="10"/>
  <c r="E28" i="10"/>
  <c r="D28" i="10"/>
  <c r="C28" i="10"/>
  <c r="J53" i="9"/>
  <c r="B53" i="9"/>
  <c r="H53" i="9"/>
  <c r="I53" i="9"/>
  <c r="G53" i="9"/>
  <c r="F53" i="9"/>
  <c r="E53" i="9"/>
  <c r="D53" i="9"/>
  <c r="C53" i="9"/>
  <c r="J28" i="9"/>
  <c r="I28" i="9"/>
  <c r="G28" i="9"/>
  <c r="F28" i="9"/>
  <c r="E28" i="9"/>
  <c r="D28" i="9"/>
  <c r="C28" i="9"/>
  <c r="H30" i="8"/>
  <c r="G30" i="8"/>
  <c r="F30" i="8"/>
  <c r="E30" i="8"/>
  <c r="D30" i="8"/>
  <c r="B30" i="8" s="1"/>
  <c r="D36" i="8" s="1"/>
  <c r="C30" i="8"/>
  <c r="H18" i="8"/>
  <c r="G18" i="8"/>
  <c r="F18" i="8"/>
  <c r="E18" i="8"/>
  <c r="D18" i="8"/>
  <c r="C18" i="8"/>
  <c r="H30" i="7"/>
  <c r="G30" i="7"/>
  <c r="F30" i="7"/>
  <c r="E30" i="7"/>
  <c r="D30" i="7"/>
  <c r="C30" i="7"/>
  <c r="H18" i="7"/>
  <c r="G18" i="7"/>
  <c r="F18" i="7"/>
  <c r="E18" i="7"/>
  <c r="D18" i="7"/>
  <c r="C18" i="7"/>
  <c r="H30" i="6"/>
  <c r="G30" i="6"/>
  <c r="F30" i="6"/>
  <c r="E30" i="6"/>
  <c r="D30" i="6"/>
  <c r="C30" i="6"/>
  <c r="H18" i="6"/>
  <c r="G18" i="6"/>
  <c r="F18" i="6"/>
  <c r="E18" i="6"/>
  <c r="D18" i="6"/>
  <c r="C18" i="6"/>
  <c r="B30" i="5"/>
  <c r="B18" i="5"/>
  <c r="H30" i="5"/>
  <c r="G30" i="5"/>
  <c r="F30" i="5"/>
  <c r="E30" i="5"/>
  <c r="D30" i="5"/>
  <c r="C30" i="5"/>
  <c r="H18" i="5"/>
  <c r="G18" i="5"/>
  <c r="F18" i="5"/>
  <c r="E18" i="5"/>
  <c r="D18" i="5"/>
  <c r="C18" i="5"/>
  <c r="B27" i="3"/>
  <c r="H27" i="3"/>
  <c r="G27" i="3"/>
  <c r="F27" i="3"/>
  <c r="E27" i="3"/>
  <c r="B52" i="3"/>
  <c r="I53" i="4"/>
  <c r="H53" i="4"/>
  <c r="G53" i="4"/>
  <c r="F53" i="4"/>
  <c r="E53" i="4"/>
  <c r="D53" i="4"/>
  <c r="C53" i="4"/>
  <c r="B53" i="4" s="1"/>
  <c r="I28" i="4"/>
  <c r="H28" i="4"/>
  <c r="G28" i="4"/>
  <c r="F28" i="4"/>
  <c r="E28" i="4"/>
  <c r="D28" i="4"/>
  <c r="C28" i="4"/>
  <c r="F52" i="3"/>
  <c r="E52" i="3"/>
  <c r="D52" i="3"/>
  <c r="C52" i="3"/>
  <c r="D27" i="3"/>
  <c r="C27" i="3"/>
  <c r="B28" i="12" l="1"/>
  <c r="D46" i="12" s="1"/>
  <c r="D47" i="12" s="1"/>
  <c r="B42" i="12"/>
  <c r="D48" i="12" s="1"/>
  <c r="D49" i="12"/>
  <c r="B28" i="11"/>
  <c r="D46" i="11" s="1"/>
  <c r="D47" i="11" s="1"/>
  <c r="B42" i="11"/>
  <c r="D48" i="11" s="1"/>
  <c r="D49" i="11" s="1"/>
  <c r="F51" i="11" s="1"/>
  <c r="B42" i="10"/>
  <c r="D48" i="10" s="1"/>
  <c r="B28" i="10"/>
  <c r="D46" i="10" s="1"/>
  <c r="D47" i="10" s="1"/>
  <c r="D49" i="10" s="1"/>
  <c r="D59" i="9"/>
  <c r="B28" i="9"/>
  <c r="D57" i="9" s="1"/>
  <c r="D58" i="9" s="1"/>
  <c r="B18" i="8"/>
  <c r="D34" i="8" s="1"/>
  <c r="D35" i="8" s="1"/>
  <c r="D37" i="8" s="1"/>
  <c r="B30" i="7"/>
  <c r="D36" i="7" s="1"/>
  <c r="B18" i="7"/>
  <c r="D34" i="7" s="1"/>
  <c r="D35" i="7" s="1"/>
  <c r="D37" i="7"/>
  <c r="B18" i="6"/>
  <c r="D34" i="6" s="1"/>
  <c r="D35" i="6" s="1"/>
  <c r="B30" i="6"/>
  <c r="D36" i="6" s="1"/>
  <c r="D36" i="5"/>
  <c r="D34" i="5"/>
  <c r="D35" i="5" s="1"/>
  <c r="D37" i="5" s="1"/>
  <c r="B28" i="4"/>
  <c r="D57" i="4" s="1"/>
  <c r="D58" i="4" s="1"/>
  <c r="D56" i="3"/>
  <c r="D57" i="3" s="1"/>
  <c r="D58" i="3"/>
  <c r="D59" i="4"/>
  <c r="D60" i="9" l="1"/>
  <c r="D37" i="6"/>
  <c r="D60" i="4"/>
  <c r="D59" i="3"/>
</calcChain>
</file>

<file path=xl/sharedStrings.xml><?xml version="1.0" encoding="utf-8"?>
<sst xmlns="http://schemas.openxmlformats.org/spreadsheetml/2006/main" count="312" uniqueCount="70">
  <si>
    <t>RECEIPTS</t>
  </si>
  <si>
    <t>TOTAL</t>
  </si>
  <si>
    <t>DETAILS</t>
  </si>
  <si>
    <t>INTEREST</t>
  </si>
  <si>
    <t>SUNDRIES</t>
  </si>
  <si>
    <t>PAYMENTS</t>
  </si>
  <si>
    <t>SUN CREDITOR</t>
  </si>
  <si>
    <t>OPENING BALANCE 01/07/2020</t>
  </si>
  <si>
    <t>Add Receipts</t>
  </si>
  <si>
    <t>Less Payments</t>
  </si>
  <si>
    <t>CASHBOOK BALANCE 30/06/2021</t>
  </si>
  <si>
    <t>BALANCE PER STATE 30/06/2021</t>
  </si>
  <si>
    <t>HB 4105 S26</t>
  </si>
  <si>
    <t>ALPHA BIT  SUPERANNUATION FUND</t>
  </si>
  <si>
    <t>SUNDRY</t>
  </si>
  <si>
    <t>TRANSFER S13</t>
  </si>
  <si>
    <t>TRANSFER S12</t>
  </si>
  <si>
    <t>TRANSFER S12.1</t>
  </si>
  <si>
    <t>TRANSFER S12.2</t>
  </si>
  <si>
    <t>HB 4105 S13</t>
  </si>
  <si>
    <t>T/D REDEEMED</t>
  </si>
  <si>
    <t>T/D INTEREST</t>
  </si>
  <si>
    <t>CON CONT</t>
  </si>
  <si>
    <t>NON CON</t>
  </si>
  <si>
    <t>ALPHA UNIT TRUST</t>
  </si>
  <si>
    <t>TRANSFER S26</t>
  </si>
  <si>
    <t>TRANSFER CUA 2144</t>
  </si>
  <si>
    <t>TAX OFFICE</t>
  </si>
  <si>
    <t>BROKER</t>
  </si>
  <si>
    <t>FROM UNIT TRUST</t>
  </si>
  <si>
    <t>TRANSFER CUA 6274</t>
  </si>
  <si>
    <t>HB 4105 S12.1</t>
  </si>
  <si>
    <t>TRANSFER S26.1</t>
  </si>
  <si>
    <t>HB 4105 S12.2</t>
  </si>
  <si>
    <t>TRANSFER S26.2</t>
  </si>
  <si>
    <t>HB 4105 S26.1</t>
  </si>
  <si>
    <t>HB 4105 S26.2</t>
  </si>
  <si>
    <t>HB 4105 S12</t>
  </si>
  <si>
    <t>TRANSFER S 26.2</t>
  </si>
  <si>
    <t>PENSION</t>
  </si>
  <si>
    <t>CUA 2144</t>
  </si>
  <si>
    <t>TRANSFER 4105 S13</t>
  </si>
  <si>
    <t>TRANSFER CUA 4929</t>
  </si>
  <si>
    <t>CUA 6274</t>
  </si>
  <si>
    <t>CUA 4929</t>
  </si>
  <si>
    <t>FRANK CONT</t>
  </si>
  <si>
    <t>GILLIAN CONT</t>
  </si>
  <si>
    <t>SUMMARY OF INTEREST</t>
  </si>
  <si>
    <t>TERM DEPOSIT</t>
  </si>
  <si>
    <t>TOTAL INTEREST</t>
  </si>
  <si>
    <t>SAXO CAPITAL MARKETS</t>
  </si>
  <si>
    <t>SHARE SALES</t>
  </si>
  <si>
    <t>SHARE PURCH</t>
  </si>
  <si>
    <t>CONTRA 4105 S13</t>
  </si>
  <si>
    <t>300 ALU 13/01/21</t>
  </si>
  <si>
    <t>1000 BRN 13/04/2021</t>
  </si>
  <si>
    <t>800 FMG 13/04/2021</t>
  </si>
  <si>
    <t>160 CCP 20/04/2021</t>
  </si>
  <si>
    <t>2000 AXI 20/04/2021</t>
  </si>
  <si>
    <t>500 A2 13/01/2021</t>
  </si>
  <si>
    <t>175 VGHG 04/01/2021</t>
  </si>
  <si>
    <t>2000 AXI 04/01/2021</t>
  </si>
  <si>
    <t>160 CCP 04/01/2021</t>
  </si>
  <si>
    <t>350 WBC 11/01/2021</t>
  </si>
  <si>
    <t>90 CBA 11/01/2021</t>
  </si>
  <si>
    <t>400 FMG 26/06/2021</t>
  </si>
  <si>
    <t>100 BOQ 19/03/2021</t>
  </si>
  <si>
    <t>1000 BRN 19/03/2021</t>
  </si>
  <si>
    <t>4000 DSK 19/04/2021</t>
  </si>
  <si>
    <t>4000 RAC 19/04/2021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</si>
</sst>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5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1" applyFont="1"/>
    <xf numFmtId="44" fontId="2" fillId="0" borderId="1" xfId="1" applyFont="1" applyBorder="1"/>
    <xf numFmtId="0" fontId="6" fillId="0" borderId="0" xfId="0" applyFont="1" applyAlignment="1">
      <alignment horizontal="center"/>
    </xf>
    <xf numFmtId="44" fontId="7" fillId="0" borderId="0" xfId="1" applyFont="1"/>
    <xf numFmtId="44" fontId="8" fillId="0" borderId="0" xfId="1" applyFont="1"/>
    <xf numFmtId="44" fontId="0" fillId="0" borderId="1" xfId="1" applyFont="1" applyBorder="1"/>
    <xf numFmtId="44" fontId="0" fillId="0" borderId="0" xfId="1" applyFont="1" applyBorder="1"/>
    <xf numFmtId="44" fontId="0" fillId="0" borderId="2" xfId="1" applyFont="1" applyBorder="1"/>
    <xf numFmtId="0" fontId="0" fillId="0" borderId="0" xfId="0" applyBorder="1"/>
    <xf numFmtId="44" fontId="8" fillId="0" borderId="0" xfId="1" applyFont="1" applyBorder="1"/>
    <xf numFmtId="0" fontId="8" fillId="0" borderId="0" xfId="0" applyFont="1" applyBorder="1"/>
    <xf numFmtId="0" fontId="0" fillId="0" borderId="0" xfId="0" applyFill="1" applyBorder="1"/>
    <xf numFmtId="44" fontId="2" fillId="0" borderId="0" xfId="1" applyFont="1" applyBorder="1"/>
    <xf numFmtId="44" fontId="2" fillId="2" borderId="1" xfId="1" applyFont="1" applyFill="1" applyBorder="1"/>
    <xf numFmtId="44" fontId="2" fillId="3" borderId="1" xfId="1" applyFont="1" applyFill="1" applyBorder="1"/>
    <xf numFmtId="44" fontId="2" fillId="4" borderId="1" xfId="1" applyFont="1" applyFill="1" applyBorder="1"/>
    <xf numFmtId="44" fontId="1" fillId="0" borderId="1" xfId="1" applyFont="1" applyBorder="1"/>
    <xf numFmtId="44" fontId="1" fillId="4" borderId="1" xfId="1" applyFont="1" applyFill="1" applyBorder="1"/>
    <xf numFmtId="44" fontId="2" fillId="5" borderId="1" xfId="1" applyFont="1" applyFill="1" applyBorder="1"/>
    <xf numFmtId="44" fontId="2" fillId="6" borderId="1" xfId="1" applyFont="1" applyFill="1" applyBorder="1"/>
    <xf numFmtId="44" fontId="2" fillId="7" borderId="1" xfId="1" applyFont="1" applyFill="1" applyBorder="1"/>
    <xf numFmtId="44" fontId="2" fillId="8" borderId="1" xfId="1" applyFont="1" applyFill="1" applyBorder="1"/>
    <xf numFmtId="44" fontId="2" fillId="9" borderId="1" xfId="1" applyFont="1" applyFill="1" applyBorder="1"/>
    <xf numFmtId="44" fontId="1" fillId="10" borderId="1" xfId="1" applyFont="1" applyFill="1" applyBorder="1"/>
    <xf numFmtId="44" fontId="2" fillId="10" borderId="1" xfId="1" applyFont="1" applyFill="1" applyBorder="1"/>
    <xf numFmtId="44" fontId="1" fillId="11" borderId="1" xfId="1" applyFont="1" applyFill="1" applyBorder="1"/>
    <xf numFmtId="44" fontId="2" fillId="11" borderId="1" xfId="1" applyFont="1" applyFill="1" applyBorder="1"/>
    <xf numFmtId="44" fontId="1" fillId="9" borderId="1" xfId="1" applyFont="1" applyFill="1" applyBorder="1"/>
    <xf numFmtId="44" fontId="1" fillId="6" borderId="1" xfId="1" applyFont="1" applyFill="1" applyBorder="1"/>
    <xf numFmtId="44" fontId="2" fillId="12" borderId="1" xfId="1" applyFont="1" applyFill="1" applyBorder="1"/>
    <xf numFmtId="44" fontId="2" fillId="13" borderId="1" xfId="1" applyFont="1" applyFill="1" applyBorder="1"/>
    <xf numFmtId="44" fontId="2" fillId="0" borderId="1" xfId="1" applyFont="1" applyFill="1" applyBorder="1"/>
    <xf numFmtId="44" fontId="2" fillId="14" borderId="1" xfId="1" applyFont="1" applyFill="1" applyBorder="1"/>
    <xf numFmtId="44" fontId="2" fillId="15" borderId="1" xfId="1" applyFont="1" applyFill="1" applyBorder="1"/>
    <xf numFmtId="44" fontId="2" fillId="16" borderId="1" xfId="1" applyFont="1" applyFill="1" applyBorder="1"/>
    <xf numFmtId="0" fontId="5" fillId="0" borderId="0" xfId="0" applyFont="1"/>
    <xf numFmtId="0" fontId="0" fillId="0" borderId="0" xfId="1" applyNumberFormat="1" applyFont="1"/>
    <xf numFmtId="0" fontId="2" fillId="0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30E47-C8E5-4F6C-AEFC-83AAE6806FC9}">
  <dimension ref="B3:E21"/>
  <sheetViews>
    <sheetView workbookViewId="0">
      <selection activeCell="F16" sqref="F16"/>
    </sheetView>
  </sheetViews>
  <sheetFormatPr defaultRowHeight="15" x14ac:dyDescent="0.25"/>
  <cols>
    <col min="1" max="21" width="14.7109375" customWidth="1"/>
  </cols>
  <sheetData>
    <row r="3" spans="2:5" ht="18.75" x14ac:dyDescent="0.3">
      <c r="D3" s="1" t="s">
        <v>13</v>
      </c>
      <c r="E3" s="1"/>
    </row>
    <row r="4" spans="2:5" ht="18.75" x14ac:dyDescent="0.3">
      <c r="D4" s="1"/>
      <c r="E4" s="1"/>
    </row>
    <row r="5" spans="2:5" ht="18.75" x14ac:dyDescent="0.3">
      <c r="D5" s="2">
        <v>44377</v>
      </c>
      <c r="E5" s="1"/>
    </row>
    <row r="7" spans="2:5" x14ac:dyDescent="0.25">
      <c r="B7" s="3" t="s">
        <v>47</v>
      </c>
      <c r="C7" s="3"/>
    </row>
    <row r="9" spans="2:5" x14ac:dyDescent="0.25">
      <c r="B9" t="s">
        <v>37</v>
      </c>
      <c r="D9" s="7">
        <v>3741.46</v>
      </c>
      <c r="E9" s="7"/>
    </row>
    <row r="10" spans="2:5" x14ac:dyDescent="0.25">
      <c r="B10" t="s">
        <v>31</v>
      </c>
      <c r="D10" s="7">
        <v>20.3</v>
      </c>
      <c r="E10" s="7"/>
    </row>
    <row r="11" spans="2:5" x14ac:dyDescent="0.25">
      <c r="B11" t="s">
        <v>33</v>
      </c>
      <c r="D11" s="7">
        <v>19.57</v>
      </c>
      <c r="E11" s="7"/>
    </row>
    <row r="12" spans="2:5" x14ac:dyDescent="0.25">
      <c r="B12" t="s">
        <v>19</v>
      </c>
      <c r="D12" s="7">
        <v>0.02</v>
      </c>
      <c r="E12" s="7"/>
    </row>
    <row r="13" spans="2:5" x14ac:dyDescent="0.25">
      <c r="B13" t="s">
        <v>12</v>
      </c>
      <c r="D13" s="7">
        <v>821.33</v>
      </c>
      <c r="E13" s="7"/>
    </row>
    <row r="14" spans="2:5" x14ac:dyDescent="0.25">
      <c r="B14" t="s">
        <v>35</v>
      </c>
      <c r="D14" s="7">
        <v>39.93</v>
      </c>
      <c r="E14" s="7"/>
    </row>
    <row r="15" spans="2:5" x14ac:dyDescent="0.25">
      <c r="B15" t="s">
        <v>36</v>
      </c>
      <c r="D15" s="7">
        <v>29.08</v>
      </c>
      <c r="E15" s="7"/>
    </row>
    <row r="16" spans="2:5" x14ac:dyDescent="0.25">
      <c r="B16" t="s">
        <v>43</v>
      </c>
      <c r="D16" s="7">
        <v>946.77</v>
      </c>
      <c r="E16" s="7"/>
    </row>
    <row r="17" spans="2:5" x14ac:dyDescent="0.25">
      <c r="B17" t="s">
        <v>44</v>
      </c>
      <c r="D17" s="7">
        <v>5.78</v>
      </c>
      <c r="E17" s="7"/>
    </row>
    <row r="18" spans="2:5" x14ac:dyDescent="0.25">
      <c r="B18" t="s">
        <v>40</v>
      </c>
      <c r="D18" s="7">
        <v>0.17</v>
      </c>
      <c r="E18" s="7"/>
    </row>
    <row r="19" spans="2:5" x14ac:dyDescent="0.25">
      <c r="B19" t="s">
        <v>48</v>
      </c>
      <c r="D19" s="7">
        <v>1624.32</v>
      </c>
      <c r="E19" s="7"/>
    </row>
    <row r="20" spans="2:5" x14ac:dyDescent="0.25">
      <c r="D20" s="7"/>
      <c r="E20" s="7"/>
    </row>
    <row r="21" spans="2:5" ht="15.75" thickBot="1" x14ac:dyDescent="0.3">
      <c r="B21" s="42" t="s">
        <v>49</v>
      </c>
      <c r="D21" s="8">
        <f>SUM(D9:D20)</f>
        <v>7248.7300000000005</v>
      </c>
      <c r="E2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AD35-3670-44EE-A198-05BA518C13CE}">
  <sheetPr>
    <pageSetUpPr fitToPage="1"/>
  </sheetPr>
  <dimension ref="B3:Q70"/>
  <sheetViews>
    <sheetView topLeftCell="A10" workbookViewId="0">
      <selection activeCell="F52" sqref="F52"/>
    </sheetView>
  </sheetViews>
  <sheetFormatPr defaultRowHeight="15" x14ac:dyDescent="0.25"/>
  <cols>
    <col min="1" max="1" width="5.28515625" customWidth="1"/>
    <col min="2" max="5" width="15.7109375" customWidth="1"/>
    <col min="6" max="9" width="18.7109375" customWidth="1"/>
    <col min="10" max="12" width="15.7109375" customWidth="1"/>
    <col min="13" max="13" width="16.7109375" customWidth="1"/>
    <col min="14" max="56" width="15.7109375" customWidth="1"/>
  </cols>
  <sheetData>
    <row r="3" spans="2:17" ht="18.75" x14ac:dyDescent="0.3">
      <c r="B3" s="1"/>
      <c r="C3" s="1"/>
      <c r="D3" s="1" t="s">
        <v>13</v>
      </c>
      <c r="E3" s="1"/>
    </row>
    <row r="4" spans="2:17" ht="18.75" x14ac:dyDescent="0.3">
      <c r="B4" s="1"/>
      <c r="C4" s="1"/>
      <c r="D4" s="1"/>
      <c r="E4" s="1"/>
    </row>
    <row r="5" spans="2:17" ht="18.75" x14ac:dyDescent="0.3">
      <c r="B5" s="1"/>
      <c r="C5" s="1"/>
      <c r="D5" s="2">
        <v>44377</v>
      </c>
      <c r="E5" s="1"/>
    </row>
    <row r="6" spans="2:17" ht="18.75" x14ac:dyDescent="0.3">
      <c r="B6" s="1"/>
      <c r="C6" s="1"/>
      <c r="D6" s="1"/>
      <c r="E6" s="1"/>
    </row>
    <row r="7" spans="2:17" ht="18.75" x14ac:dyDescent="0.3">
      <c r="B7" s="1"/>
      <c r="C7" s="1"/>
      <c r="D7" s="1"/>
      <c r="E7" s="1"/>
    </row>
    <row r="8" spans="2:17" x14ac:dyDescent="0.25">
      <c r="B8" s="3" t="s">
        <v>12</v>
      </c>
      <c r="C8" s="3"/>
      <c r="D8" s="3"/>
    </row>
    <row r="10" spans="2:17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x14ac:dyDescent="0.25">
      <c r="B12" s="6" t="s">
        <v>1</v>
      </c>
      <c r="C12" s="6" t="s">
        <v>15</v>
      </c>
      <c r="D12" s="6" t="s">
        <v>16</v>
      </c>
      <c r="E12" s="6" t="s">
        <v>22</v>
      </c>
      <c r="F12" s="6" t="s">
        <v>23</v>
      </c>
      <c r="G12" s="6" t="s">
        <v>3</v>
      </c>
      <c r="H12" s="6" t="s">
        <v>14</v>
      </c>
      <c r="I12" s="6" t="s">
        <v>2</v>
      </c>
      <c r="J12" s="6"/>
      <c r="K12" s="6"/>
      <c r="L12" s="6"/>
      <c r="M12" s="6"/>
      <c r="N12" s="5"/>
      <c r="O12" s="5"/>
      <c r="P12" s="5"/>
      <c r="Q12" s="5"/>
    </row>
    <row r="13" spans="2:17" x14ac:dyDescent="0.25">
      <c r="B13" s="7"/>
      <c r="C13" s="7">
        <v>12249.59</v>
      </c>
      <c r="D13" s="7">
        <v>665659.66</v>
      </c>
      <c r="E13" s="7">
        <v>25000</v>
      </c>
      <c r="F13" s="7">
        <v>40000</v>
      </c>
      <c r="G13" s="7">
        <v>188.26</v>
      </c>
      <c r="H13" s="7">
        <v>250000</v>
      </c>
      <c r="I13" t="s">
        <v>20</v>
      </c>
      <c r="J13" s="7"/>
      <c r="K13" s="7"/>
      <c r="L13" s="7"/>
    </row>
    <row r="14" spans="2:17" x14ac:dyDescent="0.25">
      <c r="B14" s="7"/>
      <c r="C14" s="7">
        <v>260.27999999999997</v>
      </c>
      <c r="D14" s="7">
        <v>93950.02</v>
      </c>
      <c r="E14" s="7">
        <v>25000</v>
      </c>
      <c r="F14" s="7">
        <v>40000</v>
      </c>
      <c r="G14" s="7">
        <v>292.29000000000002</v>
      </c>
      <c r="H14" s="7">
        <v>1624.32</v>
      </c>
      <c r="I14" t="s">
        <v>21</v>
      </c>
      <c r="J14" s="7"/>
      <c r="K14" s="7"/>
      <c r="L14" s="7"/>
    </row>
    <row r="15" spans="2:17" x14ac:dyDescent="0.25">
      <c r="B15" s="7"/>
      <c r="C15" s="7">
        <v>1337.1</v>
      </c>
      <c r="D15" s="7"/>
      <c r="E15" s="7"/>
      <c r="F15" s="7">
        <v>40000</v>
      </c>
      <c r="G15" s="7">
        <v>55.87</v>
      </c>
      <c r="H15" s="7">
        <v>1232</v>
      </c>
      <c r="I15" t="s">
        <v>24</v>
      </c>
      <c r="J15" s="7"/>
      <c r="K15" s="7"/>
      <c r="L15" s="7"/>
    </row>
    <row r="16" spans="2:17" x14ac:dyDescent="0.25">
      <c r="B16" s="7"/>
      <c r="C16" s="7"/>
      <c r="D16" s="7"/>
      <c r="E16" s="7"/>
      <c r="F16" s="7">
        <v>40000</v>
      </c>
      <c r="G16" s="7">
        <v>32.58</v>
      </c>
      <c r="H16" s="7">
        <v>1</v>
      </c>
      <c r="I16" t="s">
        <v>24</v>
      </c>
      <c r="J16" s="7"/>
      <c r="K16" s="7"/>
      <c r="L16" s="7"/>
    </row>
    <row r="17" spans="2:14" x14ac:dyDescent="0.25">
      <c r="B17" s="7"/>
      <c r="C17" s="7"/>
      <c r="D17" s="7"/>
      <c r="E17" s="7"/>
      <c r="F17" s="7">
        <v>20000</v>
      </c>
      <c r="G17" s="7">
        <v>28.27</v>
      </c>
      <c r="H17" s="7">
        <v>1</v>
      </c>
      <c r="I17" t="s">
        <v>24</v>
      </c>
      <c r="J17" s="7"/>
      <c r="K17" s="7"/>
      <c r="L17" s="7"/>
    </row>
    <row r="18" spans="2:14" x14ac:dyDescent="0.25">
      <c r="B18" s="7"/>
      <c r="C18" s="7"/>
      <c r="D18" s="7"/>
      <c r="E18" s="7"/>
      <c r="F18" s="7">
        <v>20000</v>
      </c>
      <c r="G18" s="7">
        <v>25.84</v>
      </c>
      <c r="H18" s="7"/>
      <c r="J18" s="7"/>
      <c r="K18" s="7"/>
      <c r="L18" s="7"/>
    </row>
    <row r="19" spans="2:14" x14ac:dyDescent="0.25">
      <c r="B19" s="7"/>
      <c r="C19" s="7"/>
      <c r="D19" s="7"/>
      <c r="E19" s="7"/>
      <c r="F19" s="7"/>
      <c r="G19" s="7">
        <v>4.29</v>
      </c>
      <c r="H19" s="7"/>
      <c r="J19" s="7"/>
      <c r="K19" s="7"/>
      <c r="L19" s="7"/>
    </row>
    <row r="20" spans="2:14" x14ac:dyDescent="0.25">
      <c r="B20" s="7"/>
      <c r="C20" s="7"/>
      <c r="D20" s="7"/>
      <c r="E20" s="7"/>
      <c r="F20" s="7"/>
      <c r="G20" s="7">
        <v>1.06</v>
      </c>
      <c r="H20" s="7"/>
      <c r="J20" s="7"/>
      <c r="K20" s="7"/>
      <c r="L20" s="7"/>
    </row>
    <row r="21" spans="2:14" x14ac:dyDescent="0.25">
      <c r="B21" s="7"/>
      <c r="C21" s="7"/>
      <c r="D21" s="7"/>
      <c r="E21" s="7"/>
      <c r="F21" s="7"/>
      <c r="G21" s="7">
        <v>168.05</v>
      </c>
      <c r="H21" s="7"/>
      <c r="J21" s="7"/>
      <c r="K21" s="7"/>
      <c r="L21" s="7"/>
    </row>
    <row r="22" spans="2:14" x14ac:dyDescent="0.25">
      <c r="B22" s="7"/>
      <c r="C22" s="7"/>
      <c r="D22" s="7"/>
      <c r="E22" s="7"/>
      <c r="F22" s="7"/>
      <c r="G22" s="7">
        <v>13.81</v>
      </c>
      <c r="H22" s="7"/>
      <c r="J22" s="7"/>
      <c r="K22" s="7"/>
      <c r="L22" s="7"/>
    </row>
    <row r="23" spans="2:14" x14ac:dyDescent="0.25">
      <c r="B23" s="7"/>
      <c r="C23" s="7"/>
      <c r="D23" s="7"/>
      <c r="E23" s="7"/>
      <c r="F23" s="7"/>
      <c r="G23" s="7">
        <v>11.01</v>
      </c>
      <c r="H23" s="7"/>
      <c r="J23" s="7"/>
      <c r="K23" s="7"/>
      <c r="L23" s="7"/>
    </row>
    <row r="24" spans="2:14" x14ac:dyDescent="0.25">
      <c r="B24" s="7"/>
      <c r="C24" s="7"/>
      <c r="D24" s="7"/>
      <c r="E24" s="7"/>
      <c r="F24" s="7"/>
      <c r="G24" s="7"/>
      <c r="H24" s="7"/>
      <c r="J24" s="7"/>
      <c r="K24" s="7"/>
      <c r="L24" s="7"/>
    </row>
    <row r="25" spans="2:14" x14ac:dyDescent="0.25">
      <c r="B25" s="7"/>
      <c r="C25" s="7"/>
      <c r="D25" s="7"/>
      <c r="E25" s="7"/>
      <c r="F25" s="7"/>
      <c r="G25" s="7"/>
      <c r="H25" s="7"/>
      <c r="J25" s="13"/>
      <c r="K25" s="13"/>
      <c r="L25" s="13"/>
    </row>
    <row r="26" spans="2:14" x14ac:dyDescent="0.25">
      <c r="B26" s="7"/>
      <c r="C26" s="7"/>
      <c r="D26" s="7"/>
      <c r="E26" s="7"/>
      <c r="F26" s="7"/>
      <c r="G26" s="7"/>
      <c r="H26" s="7"/>
      <c r="J26" s="13"/>
      <c r="K26" s="13"/>
      <c r="L26" s="13"/>
    </row>
    <row r="27" spans="2:14" ht="15.75" thickBot="1" x14ac:dyDescent="0.3">
      <c r="B27" s="8">
        <f>C27+D27+E27+F27+G27+H27</f>
        <v>1277136.3</v>
      </c>
      <c r="C27" s="20">
        <f t="shared" ref="C27:D27" si="0">SUM(C13:C26)</f>
        <v>13846.970000000001</v>
      </c>
      <c r="D27" s="22">
        <f t="shared" si="0"/>
        <v>759609.68</v>
      </c>
      <c r="E27" s="8">
        <f>SUM(E13:E26)</f>
        <v>50000</v>
      </c>
      <c r="F27" s="8">
        <f>SUM(F13:F26)</f>
        <v>200000</v>
      </c>
      <c r="G27" s="8">
        <f>SUM(G13:G26)</f>
        <v>821.32999999999993</v>
      </c>
      <c r="H27" s="8">
        <f>SUM(H13:H26)</f>
        <v>252858.32</v>
      </c>
      <c r="I27" s="8"/>
      <c r="J27" s="19"/>
      <c r="K27" s="19"/>
      <c r="L27" s="19"/>
    </row>
    <row r="28" spans="2:14" x14ac:dyDescent="0.25">
      <c r="B28" s="7"/>
      <c r="C28" s="7"/>
      <c r="D28" s="7"/>
      <c r="E28" s="7"/>
      <c r="F28" s="7"/>
      <c r="G28" s="7"/>
      <c r="H28" s="7"/>
      <c r="I28" s="7"/>
      <c r="J28" s="13"/>
      <c r="K28" s="13"/>
      <c r="L28" s="13"/>
    </row>
    <row r="29" spans="2:14" x14ac:dyDescent="0.25">
      <c r="B29" s="7"/>
      <c r="C29" s="7"/>
      <c r="D29" s="7"/>
      <c r="E29" s="7"/>
      <c r="F29" s="7"/>
      <c r="G29" s="7"/>
      <c r="H29" s="7"/>
      <c r="I29" s="7"/>
      <c r="J29" s="13"/>
      <c r="K29" s="13"/>
      <c r="L29" s="13"/>
    </row>
    <row r="30" spans="2:14" ht="17.25" x14ac:dyDescent="0.4">
      <c r="B30" s="10" t="s">
        <v>5</v>
      </c>
      <c r="C30" s="7"/>
      <c r="D30" s="7"/>
      <c r="E30" s="7"/>
      <c r="F30" s="7"/>
      <c r="G30" s="7"/>
      <c r="H30" s="7"/>
      <c r="I30" s="7"/>
      <c r="J30" s="13"/>
      <c r="K30" s="13"/>
      <c r="L30" s="13"/>
    </row>
    <row r="31" spans="2:14" x14ac:dyDescent="0.25">
      <c r="B31" s="7"/>
      <c r="C31" s="7"/>
      <c r="D31" s="7"/>
      <c r="E31" s="7"/>
      <c r="F31" s="7"/>
      <c r="G31" s="7"/>
      <c r="H31" s="7"/>
      <c r="I31" s="7"/>
      <c r="J31" s="13"/>
      <c r="K31" s="13"/>
      <c r="L31" s="13"/>
    </row>
    <row r="32" spans="2:14" ht="17.25" x14ac:dyDescent="0.4">
      <c r="B32" s="11" t="s">
        <v>1</v>
      </c>
      <c r="C32" s="11" t="s">
        <v>15</v>
      </c>
      <c r="D32" s="11" t="s">
        <v>16</v>
      </c>
      <c r="E32" s="11" t="s">
        <v>17</v>
      </c>
      <c r="F32" s="11" t="s">
        <v>18</v>
      </c>
      <c r="G32" s="16" t="s">
        <v>4</v>
      </c>
      <c r="H32" s="17" t="s">
        <v>2</v>
      </c>
      <c r="I32" s="16"/>
      <c r="J32" s="16"/>
      <c r="K32" s="16"/>
      <c r="L32" s="16"/>
      <c r="M32" s="17"/>
      <c r="N32" s="15"/>
    </row>
    <row r="33" spans="2:14" x14ac:dyDescent="0.25">
      <c r="B33" s="7"/>
      <c r="C33" s="7">
        <v>1000</v>
      </c>
      <c r="D33" s="7">
        <v>700000</v>
      </c>
      <c r="E33" s="7">
        <v>1</v>
      </c>
      <c r="F33" s="7">
        <v>1</v>
      </c>
      <c r="G33" s="7"/>
      <c r="H33" s="7"/>
      <c r="I33" s="13"/>
      <c r="J33" s="13"/>
      <c r="K33" s="13"/>
      <c r="L33" s="13"/>
      <c r="M33" s="15"/>
      <c r="N33" s="15"/>
    </row>
    <row r="34" spans="2:14" x14ac:dyDescent="0.25">
      <c r="B34" s="7"/>
      <c r="C34" s="7">
        <v>1000</v>
      </c>
      <c r="D34" s="7">
        <v>44.62</v>
      </c>
      <c r="E34" s="7">
        <v>1</v>
      </c>
      <c r="F34" s="7">
        <v>1</v>
      </c>
      <c r="G34" s="7"/>
      <c r="H34" s="7"/>
      <c r="I34" s="13"/>
      <c r="J34" s="13"/>
      <c r="K34" s="13"/>
      <c r="L34" s="13"/>
      <c r="M34" s="15"/>
      <c r="N34" s="15"/>
    </row>
    <row r="35" spans="2:14" x14ac:dyDescent="0.25">
      <c r="B35" s="7"/>
      <c r="C35" s="7">
        <v>1000</v>
      </c>
      <c r="D35" s="7">
        <v>43.18</v>
      </c>
      <c r="E35" s="7"/>
      <c r="F35" s="7"/>
      <c r="G35" s="7"/>
      <c r="H35" s="7"/>
      <c r="I35" s="13"/>
      <c r="J35" s="13"/>
      <c r="K35" s="13"/>
      <c r="L35" s="13"/>
      <c r="M35" s="18"/>
      <c r="N35" s="15"/>
    </row>
    <row r="36" spans="2:14" x14ac:dyDescent="0.25">
      <c r="B36" s="7"/>
      <c r="C36" s="7">
        <v>14000</v>
      </c>
      <c r="D36" s="7">
        <v>21627.23</v>
      </c>
      <c r="E36" s="7"/>
      <c r="F36" s="7"/>
      <c r="G36" s="7"/>
      <c r="H36" s="7"/>
      <c r="I36" s="13"/>
      <c r="J36" s="13"/>
      <c r="K36" s="13"/>
      <c r="L36" s="13"/>
      <c r="M36" s="18"/>
      <c r="N36" s="15"/>
    </row>
    <row r="37" spans="2:14" x14ac:dyDescent="0.25">
      <c r="B37" s="7"/>
      <c r="C37" s="7">
        <v>1232</v>
      </c>
      <c r="D37" s="7">
        <v>1</v>
      </c>
      <c r="E37" s="7"/>
      <c r="F37" s="7"/>
      <c r="G37" s="7"/>
      <c r="H37" s="7"/>
      <c r="I37" s="13"/>
      <c r="J37" s="13"/>
      <c r="K37" s="13"/>
      <c r="L37" s="13"/>
      <c r="M37" s="18"/>
      <c r="N37" s="15"/>
    </row>
    <row r="38" spans="2:14" x14ac:dyDescent="0.25">
      <c r="B38" s="7"/>
      <c r="C38" s="7">
        <v>1000</v>
      </c>
      <c r="D38" s="7">
        <v>660000</v>
      </c>
      <c r="E38" s="7"/>
      <c r="F38" s="7"/>
      <c r="G38" s="7"/>
      <c r="H38" s="7"/>
      <c r="I38" s="13"/>
      <c r="J38" s="13"/>
      <c r="K38" s="13"/>
      <c r="L38" s="13"/>
      <c r="M38" s="15"/>
      <c r="N38" s="15"/>
    </row>
    <row r="39" spans="2:14" x14ac:dyDescent="0.25">
      <c r="B39" s="7"/>
      <c r="C39" s="7">
        <v>1000</v>
      </c>
      <c r="D39" s="7">
        <v>1</v>
      </c>
      <c r="E39" s="7"/>
      <c r="F39" s="7"/>
      <c r="G39" s="7"/>
      <c r="H39" s="7"/>
      <c r="I39" s="13"/>
      <c r="J39" s="13"/>
      <c r="K39" s="13"/>
      <c r="L39" s="13"/>
      <c r="M39" s="15"/>
      <c r="N39" s="15"/>
    </row>
    <row r="40" spans="2:14" x14ac:dyDescent="0.25">
      <c r="B40" s="7"/>
      <c r="C40" s="7">
        <v>20000</v>
      </c>
      <c r="D40" s="7"/>
      <c r="E40" s="7"/>
      <c r="F40" s="7"/>
      <c r="G40" s="7"/>
      <c r="H40" s="7"/>
      <c r="I40" s="13"/>
      <c r="J40" s="13"/>
      <c r="K40" s="13"/>
      <c r="L40" s="13"/>
      <c r="M40" s="15"/>
      <c r="N40" s="15"/>
    </row>
    <row r="41" spans="2:14" x14ac:dyDescent="0.25">
      <c r="B41" s="7"/>
      <c r="C41" s="7">
        <v>1000</v>
      </c>
      <c r="D41" s="7"/>
      <c r="E41" s="7"/>
      <c r="F41" s="7"/>
      <c r="G41" s="7"/>
      <c r="H41" s="7"/>
      <c r="I41" s="13"/>
      <c r="J41" s="13"/>
      <c r="K41" s="13"/>
      <c r="L41" s="13"/>
      <c r="M41" s="15"/>
      <c r="N41" s="15"/>
    </row>
    <row r="42" spans="2:14" x14ac:dyDescent="0.25">
      <c r="B42" s="7"/>
      <c r="C42" s="7">
        <v>1000</v>
      </c>
      <c r="D42" s="7"/>
      <c r="E42" s="7"/>
      <c r="F42" s="7"/>
      <c r="G42" s="7"/>
      <c r="H42" s="7"/>
      <c r="I42" s="13"/>
      <c r="J42" s="13"/>
      <c r="K42" s="13"/>
      <c r="L42" s="13"/>
      <c r="M42" s="15"/>
      <c r="N42" s="15"/>
    </row>
    <row r="43" spans="2:14" x14ac:dyDescent="0.25">
      <c r="B43" s="7"/>
      <c r="C43" s="7">
        <v>2402.9</v>
      </c>
      <c r="D43" s="7"/>
      <c r="E43" s="7"/>
      <c r="F43" s="7"/>
      <c r="G43" s="7"/>
      <c r="H43" s="7"/>
      <c r="I43" s="13"/>
      <c r="J43" s="13"/>
      <c r="K43" s="13"/>
      <c r="L43" s="13"/>
      <c r="M43" s="15"/>
      <c r="N43" s="15"/>
    </row>
    <row r="44" spans="2:14" x14ac:dyDescent="0.25">
      <c r="B44" s="7"/>
      <c r="C44" s="7">
        <v>1000</v>
      </c>
      <c r="D44" s="7"/>
      <c r="E44" s="7"/>
      <c r="F44" s="7"/>
      <c r="G44" s="7"/>
      <c r="H44" s="7"/>
      <c r="I44" s="13"/>
      <c r="J44" s="13"/>
      <c r="K44" s="13"/>
      <c r="L44" s="13"/>
      <c r="M44" s="15"/>
      <c r="N44" s="15"/>
    </row>
    <row r="45" spans="2:14" x14ac:dyDescent="0.25">
      <c r="B45" s="7"/>
      <c r="C45" s="7">
        <v>1232</v>
      </c>
      <c r="D45" s="7"/>
      <c r="E45" s="7"/>
      <c r="F45" s="7"/>
      <c r="G45" s="7"/>
      <c r="H45" s="7"/>
      <c r="I45" s="13"/>
      <c r="J45" s="13"/>
      <c r="K45" s="13"/>
      <c r="L45" s="13"/>
      <c r="M45" s="15"/>
      <c r="N45" s="15"/>
    </row>
    <row r="46" spans="2:14" x14ac:dyDescent="0.25">
      <c r="B46" s="7"/>
      <c r="C46" s="7">
        <v>1000</v>
      </c>
      <c r="D46" s="7"/>
      <c r="E46" s="7"/>
      <c r="F46" s="7"/>
      <c r="G46" s="7"/>
      <c r="H46" s="7"/>
      <c r="I46" s="13"/>
      <c r="J46" s="13"/>
      <c r="K46" s="13"/>
      <c r="L46" s="13"/>
      <c r="M46" s="15"/>
      <c r="N46" s="15"/>
    </row>
    <row r="47" spans="2:14" x14ac:dyDescent="0.25">
      <c r="B47" s="7"/>
      <c r="C47" s="7">
        <v>1000</v>
      </c>
      <c r="D47" s="7"/>
      <c r="E47" s="7"/>
      <c r="F47" s="7"/>
      <c r="G47" s="7"/>
      <c r="H47" s="7"/>
      <c r="I47" s="13"/>
      <c r="J47" s="13"/>
      <c r="K47" s="13"/>
      <c r="L47" s="13"/>
      <c r="M47" s="15"/>
      <c r="N47" s="15"/>
    </row>
    <row r="48" spans="2:14" x14ac:dyDescent="0.25">
      <c r="B48" s="7"/>
      <c r="C48" s="7"/>
      <c r="D48" s="7"/>
      <c r="E48" s="7"/>
      <c r="F48" s="7"/>
      <c r="G48" s="7"/>
      <c r="H48" s="7"/>
      <c r="I48" s="13"/>
      <c r="J48" s="13"/>
      <c r="K48" s="13"/>
      <c r="L48" s="13"/>
      <c r="M48" s="15"/>
      <c r="N48" s="15"/>
    </row>
    <row r="49" spans="2:14" x14ac:dyDescent="0.25">
      <c r="B49" s="7"/>
      <c r="C49" s="7"/>
      <c r="D49" s="7"/>
      <c r="E49" s="7"/>
      <c r="F49" s="7"/>
      <c r="G49" s="7"/>
      <c r="H49" s="7"/>
      <c r="I49" s="13"/>
      <c r="J49" s="13"/>
      <c r="K49" s="13"/>
      <c r="L49" s="13"/>
      <c r="M49" s="15"/>
      <c r="N49" s="15"/>
    </row>
    <row r="50" spans="2:14" x14ac:dyDescent="0.25">
      <c r="B50" s="7"/>
      <c r="C50" s="7"/>
      <c r="D50" s="7"/>
      <c r="E50" s="7"/>
      <c r="F50" s="7"/>
      <c r="G50" s="7"/>
      <c r="H50" s="7"/>
      <c r="I50" s="13"/>
      <c r="J50" s="13"/>
      <c r="K50" s="13"/>
      <c r="L50" s="13"/>
      <c r="M50" s="15"/>
      <c r="N50" s="15"/>
    </row>
    <row r="51" spans="2:14" x14ac:dyDescent="0.25">
      <c r="B51" s="7"/>
      <c r="C51" s="7"/>
      <c r="D51" s="7"/>
      <c r="E51" s="7"/>
      <c r="F51" s="7"/>
      <c r="G51" s="7"/>
      <c r="H51" s="13"/>
      <c r="I51" s="13"/>
      <c r="J51" s="13"/>
      <c r="K51" s="13"/>
      <c r="L51" s="13"/>
      <c r="M51" s="15"/>
      <c r="N51" s="15"/>
    </row>
    <row r="52" spans="2:14" ht="15.75" thickBot="1" x14ac:dyDescent="0.3">
      <c r="B52" s="8">
        <f>C52+D52+E52+F52+G52</f>
        <v>1430587.93</v>
      </c>
      <c r="C52" s="25">
        <f t="shared" ref="C52:F52" si="1">SUM(C33:C51)</f>
        <v>48866.9</v>
      </c>
      <c r="D52" s="26">
        <f t="shared" si="1"/>
        <v>1381717.03</v>
      </c>
      <c r="E52" s="27">
        <f t="shared" si="1"/>
        <v>2</v>
      </c>
      <c r="F52" s="28">
        <f t="shared" si="1"/>
        <v>2</v>
      </c>
      <c r="G52" s="8"/>
      <c r="H52" s="19"/>
      <c r="I52" s="19"/>
      <c r="J52" s="13"/>
      <c r="K52" s="13"/>
      <c r="L52" s="13"/>
      <c r="M52" s="15"/>
      <c r="N52" s="15"/>
    </row>
    <row r="53" spans="2:14" x14ac:dyDescent="0.25">
      <c r="B53" s="7"/>
      <c r="C53" s="7"/>
      <c r="D53" s="7"/>
      <c r="E53" s="7"/>
      <c r="F53" s="7"/>
      <c r="G53" s="7"/>
      <c r="H53" s="13"/>
      <c r="I53" s="13"/>
      <c r="J53" s="13"/>
      <c r="K53" s="13"/>
      <c r="L53" s="13"/>
      <c r="M53" s="15"/>
      <c r="N53" s="15"/>
    </row>
    <row r="54" spans="2:14" x14ac:dyDescent="0.2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2:14" x14ac:dyDescent="0.25">
      <c r="B55" s="7" t="s">
        <v>7</v>
      </c>
      <c r="C55" s="7"/>
      <c r="D55" s="7">
        <v>250251.24</v>
      </c>
      <c r="E55" s="7"/>
      <c r="F55" s="7"/>
      <c r="G55" s="7"/>
      <c r="H55" s="7"/>
      <c r="I55" s="7"/>
      <c r="J55" s="7"/>
      <c r="K55" s="7"/>
      <c r="L55" s="7"/>
    </row>
    <row r="56" spans="2:14" ht="15.75" thickBot="1" x14ac:dyDescent="0.3">
      <c r="B56" s="7" t="s">
        <v>8</v>
      </c>
      <c r="C56" s="7"/>
      <c r="D56" s="14">
        <f>B27</f>
        <v>1277136.3</v>
      </c>
      <c r="E56" s="7"/>
      <c r="F56" s="7"/>
      <c r="G56" s="7"/>
      <c r="H56" s="7"/>
      <c r="I56" s="7"/>
      <c r="J56" s="7"/>
      <c r="K56" s="7"/>
      <c r="L56" s="7"/>
    </row>
    <row r="57" spans="2:14" x14ac:dyDescent="0.25">
      <c r="B57" s="7"/>
      <c r="C57" s="7"/>
      <c r="D57" s="7">
        <f>SUM(D55:D56)</f>
        <v>1527387.54</v>
      </c>
      <c r="E57" s="7"/>
      <c r="F57" s="7"/>
      <c r="G57" s="7"/>
      <c r="H57" s="7"/>
      <c r="I57" s="7"/>
      <c r="J57" s="7"/>
      <c r="K57" s="7"/>
      <c r="L57" s="7"/>
    </row>
    <row r="58" spans="2:14" x14ac:dyDescent="0.25">
      <c r="B58" s="7" t="s">
        <v>9</v>
      </c>
      <c r="C58" s="7"/>
      <c r="D58" s="7">
        <f>B52</f>
        <v>1430587.93</v>
      </c>
      <c r="E58" s="7"/>
      <c r="F58" s="7"/>
      <c r="G58" s="7"/>
      <c r="H58" s="7"/>
      <c r="I58" s="7"/>
      <c r="J58" s="7"/>
      <c r="K58" s="7"/>
      <c r="L58" s="7"/>
    </row>
    <row r="59" spans="2:14" ht="15.75" thickBot="1" x14ac:dyDescent="0.3">
      <c r="B59" s="7" t="s">
        <v>10</v>
      </c>
      <c r="C59" s="7"/>
      <c r="D59" s="8">
        <f>D57-D58</f>
        <v>96799.610000000102</v>
      </c>
      <c r="E59" s="7"/>
      <c r="F59" s="7"/>
      <c r="G59" s="7"/>
      <c r="H59" s="7"/>
      <c r="I59" s="7"/>
      <c r="J59" s="7"/>
      <c r="K59" s="7"/>
      <c r="L59" s="7"/>
    </row>
    <row r="60" spans="2:14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2:14" ht="15.75" thickBot="1" x14ac:dyDescent="0.3">
      <c r="B61" s="7" t="s">
        <v>11</v>
      </c>
      <c r="C61" s="7"/>
      <c r="D61" s="8">
        <v>96799.61</v>
      </c>
      <c r="E61" s="7"/>
      <c r="F61" s="7"/>
      <c r="G61" s="7"/>
      <c r="H61" s="7"/>
      <c r="I61" s="7"/>
      <c r="J61" s="7"/>
      <c r="K61" s="7"/>
      <c r="L61" s="7"/>
    </row>
    <row r="62" spans="2:14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2:14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2:14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2:12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2:12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2:12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2:12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2:12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2:12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E5C17-2AAD-427F-AC44-0911D56177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E7A6A-BABC-48BA-BB75-5327944407AB}">
  <sheetPr>
    <pageSetUpPr fitToPage="1"/>
  </sheetPr>
  <dimension ref="B3:O71"/>
  <sheetViews>
    <sheetView topLeftCell="A25" workbookViewId="0">
      <selection activeCell="F53" sqref="F53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5.7109375" customWidth="1"/>
    <col min="6" max="6" width="18.7109375" customWidth="1"/>
    <col min="7" max="10" width="15.7109375" customWidth="1"/>
    <col min="11" max="11" width="17.28515625" customWidth="1"/>
    <col min="12" max="54" width="15.7109375" customWidth="1"/>
  </cols>
  <sheetData>
    <row r="3" spans="2:15" ht="18.75" x14ac:dyDescent="0.3">
      <c r="B3" s="1"/>
      <c r="C3" s="1"/>
      <c r="D3" s="1" t="s">
        <v>13</v>
      </c>
      <c r="E3" s="1"/>
    </row>
    <row r="4" spans="2:15" ht="18.75" x14ac:dyDescent="0.3">
      <c r="B4" s="1"/>
      <c r="C4" s="1"/>
      <c r="D4" s="1"/>
      <c r="E4" s="1"/>
    </row>
    <row r="5" spans="2:15" ht="18.75" x14ac:dyDescent="0.3">
      <c r="B5" s="1"/>
      <c r="C5" s="1"/>
      <c r="D5" s="2">
        <v>44377</v>
      </c>
      <c r="E5" s="1"/>
    </row>
    <row r="6" spans="2:15" ht="18.75" x14ac:dyDescent="0.3">
      <c r="B6" s="1"/>
      <c r="C6" s="1"/>
      <c r="D6" s="1"/>
      <c r="E6" s="1"/>
    </row>
    <row r="7" spans="2:15" ht="18.75" x14ac:dyDescent="0.3">
      <c r="B7" s="1"/>
      <c r="C7" s="1"/>
      <c r="D7" s="1"/>
      <c r="E7" s="1"/>
    </row>
    <row r="8" spans="2:15" x14ac:dyDescent="0.25">
      <c r="B8" s="3" t="s">
        <v>37</v>
      </c>
      <c r="C8" s="3"/>
      <c r="D8" s="3"/>
    </row>
    <row r="10" spans="2:15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2:15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2:15" x14ac:dyDescent="0.25">
      <c r="B12" s="6" t="s">
        <v>1</v>
      </c>
      <c r="C12" s="6" t="s">
        <v>25</v>
      </c>
      <c r="D12" s="6" t="s">
        <v>15</v>
      </c>
      <c r="E12" s="6"/>
      <c r="F12" s="6" t="s">
        <v>3</v>
      </c>
      <c r="G12" s="6"/>
      <c r="H12" s="6"/>
      <c r="I12" s="6"/>
      <c r="J12" s="6" t="s">
        <v>14</v>
      </c>
      <c r="K12" s="6" t="s">
        <v>2</v>
      </c>
      <c r="L12" s="5"/>
      <c r="M12" s="5"/>
      <c r="N12" s="5"/>
      <c r="O12" s="5"/>
    </row>
    <row r="13" spans="2:15" x14ac:dyDescent="0.25">
      <c r="B13" s="7"/>
      <c r="C13" s="7">
        <v>700000</v>
      </c>
      <c r="D13" s="7">
        <v>478.81</v>
      </c>
      <c r="E13" s="7"/>
      <c r="F13" s="7">
        <v>756.38</v>
      </c>
      <c r="G13" s="7"/>
      <c r="H13" s="7"/>
      <c r="I13" s="7"/>
      <c r="J13" s="7">
        <v>1</v>
      </c>
      <c r="K13" t="s">
        <v>29</v>
      </c>
    </row>
    <row r="14" spans="2:15" x14ac:dyDescent="0.25">
      <c r="B14" s="7"/>
      <c r="C14" s="7">
        <v>44.62</v>
      </c>
      <c r="D14" s="7"/>
      <c r="E14" s="7"/>
      <c r="F14" s="7">
        <v>720.19</v>
      </c>
      <c r="G14" s="7"/>
      <c r="H14" s="7"/>
      <c r="I14" s="7"/>
      <c r="J14" s="7">
        <v>1</v>
      </c>
      <c r="K14" t="s">
        <v>29</v>
      </c>
    </row>
    <row r="15" spans="2:15" x14ac:dyDescent="0.25">
      <c r="B15" s="7"/>
      <c r="C15" s="7">
        <v>43.18</v>
      </c>
      <c r="D15" s="7"/>
      <c r="E15" s="7"/>
      <c r="F15" s="7">
        <v>697.96</v>
      </c>
      <c r="G15" s="7"/>
      <c r="H15" s="7"/>
      <c r="I15" s="7"/>
      <c r="J15" s="7"/>
      <c r="K15" s="5"/>
    </row>
    <row r="16" spans="2:15" x14ac:dyDescent="0.25">
      <c r="B16" s="7"/>
      <c r="C16" s="7">
        <v>21627.23</v>
      </c>
      <c r="D16" s="7"/>
      <c r="E16" s="7"/>
      <c r="F16" s="7">
        <v>632.63</v>
      </c>
      <c r="G16" s="7"/>
      <c r="H16" s="7"/>
      <c r="I16" s="7"/>
      <c r="J16" s="7"/>
      <c r="K16" s="5"/>
    </row>
    <row r="17" spans="2:10" x14ac:dyDescent="0.25">
      <c r="B17" s="7"/>
      <c r="C17" s="7">
        <v>1</v>
      </c>
      <c r="D17" s="7"/>
      <c r="E17" s="7"/>
      <c r="F17" s="7">
        <v>648.92999999999995</v>
      </c>
      <c r="G17" s="7"/>
      <c r="H17" s="7"/>
      <c r="I17" s="7"/>
      <c r="J17" s="7"/>
    </row>
    <row r="18" spans="2:10" x14ac:dyDescent="0.25">
      <c r="B18" s="7"/>
      <c r="C18" s="7">
        <v>660000</v>
      </c>
      <c r="D18" s="7"/>
      <c r="E18" s="7"/>
      <c r="F18" s="7">
        <v>5.57</v>
      </c>
      <c r="G18" s="7"/>
      <c r="H18" s="7"/>
      <c r="I18" s="7"/>
      <c r="J18" s="7"/>
    </row>
    <row r="19" spans="2:10" x14ac:dyDescent="0.25">
      <c r="B19" s="7"/>
      <c r="C19" s="7">
        <v>1</v>
      </c>
      <c r="D19" s="7"/>
      <c r="E19" s="7"/>
      <c r="F19" s="7">
        <v>6.16</v>
      </c>
      <c r="G19" s="7"/>
      <c r="H19" s="7"/>
      <c r="I19" s="7"/>
      <c r="J19" s="7"/>
    </row>
    <row r="20" spans="2:10" x14ac:dyDescent="0.25">
      <c r="B20" s="7"/>
      <c r="C20" s="7"/>
      <c r="D20" s="7"/>
      <c r="E20" s="7"/>
      <c r="F20" s="7">
        <v>2.78</v>
      </c>
      <c r="G20" s="7"/>
      <c r="H20" s="7"/>
      <c r="I20" s="7"/>
      <c r="J20" s="7"/>
    </row>
    <row r="21" spans="2:10" x14ac:dyDescent="0.25">
      <c r="B21" s="7"/>
      <c r="C21" s="7"/>
      <c r="D21" s="7"/>
      <c r="E21" s="7"/>
      <c r="F21" s="7">
        <v>267.44</v>
      </c>
      <c r="G21" s="7"/>
      <c r="H21" s="7"/>
      <c r="I21" s="7"/>
      <c r="J21" s="7"/>
    </row>
    <row r="22" spans="2:10" x14ac:dyDescent="0.25">
      <c r="B22" s="7"/>
      <c r="C22" s="7"/>
      <c r="D22" s="7"/>
      <c r="E22" s="7"/>
      <c r="F22" s="7">
        <v>3.42</v>
      </c>
      <c r="G22" s="7"/>
      <c r="H22" s="7"/>
      <c r="I22" s="7"/>
      <c r="J22" s="7"/>
    </row>
    <row r="23" spans="2:10" x14ac:dyDescent="0.25">
      <c r="B23" s="7"/>
      <c r="C23" s="7"/>
      <c r="D23" s="7"/>
      <c r="E23" s="7"/>
      <c r="F23" s="7"/>
      <c r="G23" s="7"/>
      <c r="H23" s="7"/>
      <c r="I23" s="7"/>
      <c r="J23" s="7"/>
    </row>
    <row r="24" spans="2:10" x14ac:dyDescent="0.25">
      <c r="B24" s="7"/>
      <c r="C24" s="7"/>
      <c r="D24" s="7"/>
      <c r="E24" s="7"/>
      <c r="F24" s="7"/>
      <c r="G24" s="7"/>
      <c r="H24" s="7"/>
      <c r="I24" s="7"/>
      <c r="J24" s="7"/>
    </row>
    <row r="25" spans="2:10" x14ac:dyDescent="0.25">
      <c r="B25" s="7"/>
      <c r="C25" s="7"/>
      <c r="D25" s="7"/>
      <c r="E25" s="7"/>
      <c r="F25" s="7"/>
      <c r="G25" s="7"/>
      <c r="H25" s="7"/>
      <c r="I25" s="7"/>
      <c r="J25" s="7"/>
    </row>
    <row r="26" spans="2:10" x14ac:dyDescent="0.25">
      <c r="B26" s="7"/>
      <c r="C26" s="7"/>
      <c r="D26" s="7"/>
      <c r="E26" s="7"/>
      <c r="F26" s="7"/>
      <c r="G26" s="7"/>
      <c r="H26" s="7"/>
      <c r="I26" s="7"/>
      <c r="J26" s="7"/>
    </row>
    <row r="27" spans="2:10" x14ac:dyDescent="0.25">
      <c r="B27" s="7"/>
      <c r="C27" s="7"/>
      <c r="D27" s="7"/>
      <c r="E27" s="7"/>
      <c r="F27" s="7"/>
      <c r="G27" s="7"/>
      <c r="H27" s="7"/>
      <c r="I27" s="7"/>
      <c r="J27" s="7"/>
    </row>
    <row r="28" spans="2:10" ht="15.75" thickBot="1" x14ac:dyDescent="0.3">
      <c r="B28" s="8">
        <f>C28+D28+E28+F28+G28+I28+J28</f>
        <v>1385939.3</v>
      </c>
      <c r="C28" s="26">
        <f t="shared" ref="C28:J28" si="0">SUM(C13:C27)</f>
        <v>1381717.03</v>
      </c>
      <c r="D28" s="29">
        <f t="shared" si="0"/>
        <v>478.81</v>
      </c>
      <c r="E28" s="8">
        <f t="shared" si="0"/>
        <v>0</v>
      </c>
      <c r="F28" s="8">
        <f t="shared" si="0"/>
        <v>3741.4600000000005</v>
      </c>
      <c r="G28" s="8">
        <f t="shared" si="0"/>
        <v>0</v>
      </c>
      <c r="H28" s="8"/>
      <c r="I28" s="8">
        <f t="shared" si="0"/>
        <v>0</v>
      </c>
      <c r="J28" s="8">
        <f t="shared" si="0"/>
        <v>2</v>
      </c>
    </row>
    <row r="29" spans="2:10" x14ac:dyDescent="0.25">
      <c r="B29" s="7"/>
      <c r="C29" s="7"/>
      <c r="D29" s="7"/>
      <c r="E29" s="7"/>
      <c r="F29" s="7"/>
      <c r="G29" s="7"/>
      <c r="H29" s="7"/>
      <c r="I29" s="7"/>
      <c r="J29" s="7"/>
    </row>
    <row r="30" spans="2:10" x14ac:dyDescent="0.25">
      <c r="B30" s="7"/>
      <c r="C30" s="7"/>
      <c r="D30" s="7"/>
      <c r="E30" s="7"/>
      <c r="F30" s="7"/>
      <c r="G30" s="7"/>
      <c r="H30" s="7"/>
      <c r="I30" s="7"/>
      <c r="J30" s="7"/>
    </row>
    <row r="31" spans="2:10" ht="17.25" x14ac:dyDescent="0.4">
      <c r="B31" s="10" t="s">
        <v>5</v>
      </c>
      <c r="C31" s="7"/>
      <c r="D31" s="7"/>
      <c r="E31" s="7"/>
      <c r="F31" s="7"/>
      <c r="G31" s="7"/>
      <c r="H31" s="7"/>
      <c r="I31" s="7"/>
      <c r="J31" s="7"/>
    </row>
    <row r="32" spans="2:10" x14ac:dyDescent="0.25">
      <c r="B32" s="7"/>
      <c r="C32" s="7"/>
      <c r="D32" s="7"/>
      <c r="E32" s="7"/>
      <c r="F32" s="7"/>
      <c r="G32" s="7"/>
      <c r="H32" s="7"/>
      <c r="I32" s="7"/>
      <c r="J32" s="7"/>
    </row>
    <row r="33" spans="2:11" ht="17.25" x14ac:dyDescent="0.4">
      <c r="B33" s="11" t="s">
        <v>1</v>
      </c>
      <c r="C33" s="11" t="s">
        <v>32</v>
      </c>
      <c r="D33" s="11" t="s">
        <v>38</v>
      </c>
      <c r="E33" s="11" t="s">
        <v>17</v>
      </c>
      <c r="F33" s="11" t="s">
        <v>18</v>
      </c>
      <c r="G33" s="16" t="s">
        <v>25</v>
      </c>
      <c r="H33" s="16" t="s">
        <v>39</v>
      </c>
      <c r="I33" s="16" t="s">
        <v>27</v>
      </c>
      <c r="J33" s="16" t="s">
        <v>4</v>
      </c>
      <c r="K33" s="17" t="s">
        <v>2</v>
      </c>
    </row>
    <row r="34" spans="2:11" x14ac:dyDescent="0.25">
      <c r="B34" s="7"/>
      <c r="C34" s="7">
        <v>50000</v>
      </c>
      <c r="D34" s="7">
        <v>10000</v>
      </c>
      <c r="E34" s="7">
        <v>1</v>
      </c>
      <c r="F34" s="7">
        <v>1</v>
      </c>
      <c r="G34" s="13">
        <v>665659.66</v>
      </c>
      <c r="H34" s="13">
        <v>40000</v>
      </c>
      <c r="I34" s="13"/>
      <c r="J34" s="13">
        <v>21673.82</v>
      </c>
      <c r="K34" s="15" t="s">
        <v>6</v>
      </c>
    </row>
    <row r="35" spans="2:11" x14ac:dyDescent="0.25">
      <c r="B35" s="7"/>
      <c r="C35" s="7">
        <v>249986.44</v>
      </c>
      <c r="D35" s="7">
        <v>249997.29</v>
      </c>
      <c r="E35" s="7"/>
      <c r="F35" s="7"/>
      <c r="G35" s="13">
        <v>93950.02</v>
      </c>
      <c r="H35" s="13"/>
      <c r="I35" s="13"/>
      <c r="J35" s="13">
        <v>4660.6499999999996</v>
      </c>
      <c r="K35" s="15" t="s">
        <v>6</v>
      </c>
    </row>
    <row r="36" spans="2:11" x14ac:dyDescent="0.25">
      <c r="B36" s="7"/>
      <c r="C36" s="7"/>
      <c r="D36" s="7"/>
      <c r="E36" s="7"/>
      <c r="F36" s="7"/>
      <c r="G36" s="13"/>
      <c r="H36" s="13"/>
      <c r="I36" s="13"/>
      <c r="J36" s="13"/>
      <c r="K36" s="18"/>
    </row>
    <row r="37" spans="2:11" x14ac:dyDescent="0.25">
      <c r="B37" s="7"/>
      <c r="C37" s="7"/>
      <c r="D37" s="7"/>
      <c r="E37" s="7"/>
      <c r="F37" s="7"/>
      <c r="G37" s="13"/>
      <c r="H37" s="13"/>
      <c r="I37" s="13"/>
      <c r="J37" s="13"/>
      <c r="K37" s="18"/>
    </row>
    <row r="38" spans="2:11" x14ac:dyDescent="0.25">
      <c r="B38" s="7"/>
      <c r="C38" s="7"/>
      <c r="D38" s="7"/>
      <c r="E38" s="7"/>
      <c r="F38" s="7"/>
      <c r="G38" s="13"/>
      <c r="H38" s="13"/>
      <c r="I38" s="13"/>
      <c r="J38" s="13"/>
      <c r="K38" s="18"/>
    </row>
    <row r="39" spans="2:11" x14ac:dyDescent="0.25">
      <c r="B39" s="7"/>
      <c r="C39" s="7"/>
      <c r="D39" s="7"/>
      <c r="E39" s="7"/>
      <c r="F39" s="7"/>
      <c r="G39" s="13"/>
      <c r="H39" s="13"/>
      <c r="I39" s="13"/>
      <c r="J39" s="13"/>
      <c r="K39" s="15"/>
    </row>
    <row r="40" spans="2:11" x14ac:dyDescent="0.25">
      <c r="B40" s="7"/>
      <c r="C40" s="7"/>
      <c r="D40" s="7"/>
      <c r="E40" s="7"/>
      <c r="F40" s="7"/>
      <c r="G40" s="13"/>
      <c r="H40" s="13"/>
      <c r="I40" s="13"/>
      <c r="J40" s="13"/>
      <c r="K40" s="15"/>
    </row>
    <row r="41" spans="2:11" x14ac:dyDescent="0.25">
      <c r="B41" s="7"/>
      <c r="C41" s="7"/>
      <c r="D41" s="7"/>
      <c r="E41" s="7"/>
      <c r="F41" s="7"/>
      <c r="G41" s="13"/>
      <c r="H41" s="13"/>
      <c r="I41" s="13"/>
      <c r="J41" s="13"/>
      <c r="K41" s="15"/>
    </row>
    <row r="42" spans="2:11" x14ac:dyDescent="0.25">
      <c r="B42" s="7"/>
      <c r="C42" s="7"/>
      <c r="D42" s="7"/>
      <c r="E42" s="7"/>
      <c r="F42" s="7"/>
      <c r="G42" s="13"/>
      <c r="H42" s="13"/>
      <c r="I42" s="13"/>
      <c r="J42" s="13"/>
      <c r="K42" s="15"/>
    </row>
    <row r="43" spans="2:11" x14ac:dyDescent="0.25">
      <c r="B43" s="7"/>
      <c r="C43" s="7"/>
      <c r="D43" s="7"/>
      <c r="E43" s="7"/>
      <c r="F43" s="7"/>
      <c r="G43" s="13"/>
      <c r="H43" s="13"/>
      <c r="I43" s="13"/>
      <c r="J43" s="13"/>
      <c r="K43" s="15"/>
    </row>
    <row r="44" spans="2:11" x14ac:dyDescent="0.25">
      <c r="B44" s="7"/>
      <c r="C44" s="7"/>
      <c r="D44" s="7"/>
      <c r="E44" s="7"/>
      <c r="F44" s="7"/>
      <c r="G44" s="7"/>
      <c r="H44" s="7"/>
      <c r="I44" s="7"/>
      <c r="J44" s="7"/>
    </row>
    <row r="45" spans="2:11" x14ac:dyDescent="0.25">
      <c r="B45" s="7"/>
      <c r="C45" s="7"/>
      <c r="D45" s="7"/>
      <c r="E45" s="7"/>
      <c r="F45" s="7"/>
      <c r="G45" s="7"/>
      <c r="H45" s="7"/>
      <c r="I45" s="7"/>
      <c r="J45" s="7"/>
    </row>
    <row r="46" spans="2:11" x14ac:dyDescent="0.25">
      <c r="B46" s="7"/>
      <c r="C46" s="7"/>
      <c r="D46" s="7"/>
      <c r="E46" s="7"/>
      <c r="F46" s="7"/>
      <c r="G46" s="7"/>
      <c r="H46" s="7"/>
      <c r="I46" s="7"/>
      <c r="J46" s="7"/>
    </row>
    <row r="47" spans="2:11" x14ac:dyDescent="0.25">
      <c r="B47" s="7"/>
      <c r="C47" s="7"/>
      <c r="D47" s="7"/>
      <c r="E47" s="7"/>
      <c r="F47" s="7"/>
      <c r="G47" s="7"/>
      <c r="H47" s="7"/>
      <c r="I47" s="7"/>
      <c r="J47" s="7"/>
    </row>
    <row r="48" spans="2:11" x14ac:dyDescent="0.25">
      <c r="B48" s="7"/>
      <c r="C48" s="7"/>
      <c r="D48" s="7"/>
      <c r="E48" s="7"/>
      <c r="F48" s="7"/>
      <c r="G48" s="7"/>
      <c r="H48" s="7"/>
      <c r="I48" s="7"/>
      <c r="J48" s="7"/>
    </row>
    <row r="49" spans="2:10" x14ac:dyDescent="0.25">
      <c r="B49" s="7"/>
      <c r="C49" s="7"/>
      <c r="D49" s="7"/>
      <c r="E49" s="7"/>
      <c r="F49" s="7"/>
      <c r="G49" s="7"/>
      <c r="H49" s="7"/>
      <c r="I49" s="7"/>
      <c r="J49" s="7"/>
    </row>
    <row r="50" spans="2:10" x14ac:dyDescent="0.25">
      <c r="B50" s="7"/>
      <c r="C50" s="7"/>
      <c r="D50" s="7"/>
      <c r="E50" s="7"/>
      <c r="F50" s="7"/>
      <c r="G50" s="7"/>
      <c r="H50" s="7"/>
      <c r="I50" s="7"/>
      <c r="J50" s="7"/>
    </row>
    <row r="51" spans="2:10" x14ac:dyDescent="0.25">
      <c r="B51" s="7"/>
      <c r="C51" s="7"/>
      <c r="D51" s="7"/>
      <c r="E51" s="7"/>
      <c r="F51" s="7"/>
      <c r="G51" s="7"/>
      <c r="H51" s="7"/>
      <c r="I51" s="7"/>
      <c r="J51" s="7"/>
    </row>
    <row r="52" spans="2:10" x14ac:dyDescent="0.25">
      <c r="B52" s="7"/>
      <c r="C52" s="7"/>
      <c r="D52" s="7"/>
      <c r="E52" s="7"/>
      <c r="F52" s="7"/>
      <c r="G52" s="7"/>
      <c r="H52" s="7"/>
      <c r="I52" s="7"/>
      <c r="J52" s="7"/>
    </row>
    <row r="53" spans="2:10" ht="15.75" thickBot="1" x14ac:dyDescent="0.3">
      <c r="B53" s="23">
        <f>C53+D53+E53+F53+G53+H53+J53</f>
        <v>1385929.8800000001</v>
      </c>
      <c r="C53" s="30">
        <f t="shared" ref="C53:I53" si="1">SUM(C34:C52)</f>
        <v>299986.44</v>
      </c>
      <c r="D53" s="32">
        <f t="shared" si="1"/>
        <v>259997.29</v>
      </c>
      <c r="E53" s="34">
        <f t="shared" si="1"/>
        <v>1</v>
      </c>
      <c r="F53" s="35">
        <f t="shared" si="1"/>
        <v>1</v>
      </c>
      <c r="G53" s="24">
        <f t="shared" si="1"/>
        <v>759609.68</v>
      </c>
      <c r="H53" s="23">
        <f>SUM(H34:H52)</f>
        <v>40000</v>
      </c>
      <c r="I53" s="23">
        <f t="shared" si="1"/>
        <v>0</v>
      </c>
      <c r="J53" s="23">
        <f>SUM(J34:J52)</f>
        <v>26334.47</v>
      </c>
    </row>
    <row r="54" spans="2:10" x14ac:dyDescent="0.25">
      <c r="B54" s="7"/>
      <c r="C54" s="7"/>
      <c r="D54" s="7"/>
      <c r="E54" s="7"/>
      <c r="F54" s="7"/>
      <c r="G54" s="7"/>
      <c r="H54" s="7"/>
      <c r="I54" s="7"/>
      <c r="J54" s="7"/>
    </row>
    <row r="55" spans="2:10" x14ac:dyDescent="0.25">
      <c r="B55" s="7"/>
      <c r="C55" s="7"/>
      <c r="D55" s="7"/>
      <c r="E55" s="7"/>
      <c r="F55" s="7"/>
      <c r="G55" s="7"/>
      <c r="H55" s="7"/>
      <c r="I55" s="7"/>
      <c r="J55" s="7"/>
    </row>
    <row r="56" spans="2:10" x14ac:dyDescent="0.25">
      <c r="B56" s="7" t="s">
        <v>7</v>
      </c>
      <c r="C56" s="7"/>
      <c r="D56" s="7"/>
      <c r="E56" s="7"/>
      <c r="F56" s="7"/>
      <c r="G56" s="7"/>
      <c r="H56" s="7"/>
      <c r="I56" s="7"/>
      <c r="J56" s="7"/>
    </row>
    <row r="57" spans="2:10" ht="15.75" thickBot="1" x14ac:dyDescent="0.3">
      <c r="B57" s="7" t="s">
        <v>8</v>
      </c>
      <c r="C57" s="7"/>
      <c r="D57" s="14">
        <f>B28</f>
        <v>1385939.3</v>
      </c>
      <c r="E57" s="7"/>
      <c r="F57" s="7"/>
      <c r="G57" s="7"/>
      <c r="H57" s="7"/>
      <c r="I57" s="7"/>
      <c r="J57" s="7"/>
    </row>
    <row r="58" spans="2:10" x14ac:dyDescent="0.25">
      <c r="B58" s="7"/>
      <c r="C58" s="7"/>
      <c r="D58" s="7">
        <f>SUM(D56:D57)</f>
        <v>1385939.3</v>
      </c>
      <c r="E58" s="7"/>
      <c r="F58" s="7"/>
      <c r="G58" s="7"/>
      <c r="H58" s="7"/>
      <c r="I58" s="7"/>
      <c r="J58" s="7"/>
    </row>
    <row r="59" spans="2:10" x14ac:dyDescent="0.25">
      <c r="B59" s="7" t="s">
        <v>9</v>
      </c>
      <c r="C59" s="7"/>
      <c r="D59" s="7">
        <f>B53</f>
        <v>1385929.8800000001</v>
      </c>
      <c r="E59" s="7"/>
      <c r="F59" s="7"/>
      <c r="G59" s="7"/>
      <c r="H59" s="7"/>
      <c r="I59" s="7"/>
      <c r="J59" s="7"/>
    </row>
    <row r="60" spans="2:10" ht="15.75" thickBot="1" x14ac:dyDescent="0.3">
      <c r="B60" s="7" t="s">
        <v>10</v>
      </c>
      <c r="C60" s="7"/>
      <c r="D60" s="8">
        <f>D58-D59</f>
        <v>9.4199999999254942</v>
      </c>
      <c r="E60" s="7"/>
      <c r="F60" s="7"/>
      <c r="G60" s="7"/>
      <c r="H60" s="7"/>
      <c r="I60" s="7"/>
      <c r="J60" s="7"/>
    </row>
    <row r="61" spans="2:10" x14ac:dyDescent="0.25">
      <c r="B61" s="7"/>
      <c r="C61" s="7"/>
      <c r="D61" s="7"/>
      <c r="E61" s="7"/>
      <c r="F61" s="7"/>
      <c r="G61" s="7"/>
      <c r="H61" s="7"/>
      <c r="I61" s="7"/>
      <c r="J61" s="7"/>
    </row>
    <row r="62" spans="2:10" ht="15.75" thickBot="1" x14ac:dyDescent="0.3">
      <c r="B62" s="7" t="s">
        <v>11</v>
      </c>
      <c r="C62" s="7"/>
      <c r="D62" s="8">
        <v>9.42</v>
      </c>
      <c r="E62" s="7"/>
      <c r="F62" s="7"/>
      <c r="G62" s="7"/>
      <c r="H62" s="7"/>
      <c r="I62" s="7"/>
      <c r="J62" s="7"/>
    </row>
    <row r="63" spans="2:10" x14ac:dyDescent="0.25">
      <c r="B63" s="7"/>
      <c r="C63" s="7"/>
      <c r="D63" s="7"/>
      <c r="E63" s="7"/>
      <c r="F63" s="7"/>
      <c r="G63" s="7"/>
      <c r="H63" s="7"/>
      <c r="I63" s="7"/>
      <c r="J63" s="7"/>
    </row>
    <row r="64" spans="2:10" x14ac:dyDescent="0.25">
      <c r="B64" s="7"/>
      <c r="C64" s="7"/>
      <c r="D64" s="7"/>
      <c r="E64" s="7"/>
      <c r="F64" s="7"/>
      <c r="G64" s="7"/>
      <c r="H64" s="7"/>
      <c r="I64" s="7"/>
      <c r="J64" s="7"/>
    </row>
    <row r="65" spans="2:10" x14ac:dyDescent="0.25">
      <c r="B65" s="7"/>
      <c r="C65" s="7"/>
      <c r="D65" s="7"/>
      <c r="E65" s="7"/>
      <c r="F65" s="7"/>
      <c r="G65" s="7"/>
      <c r="H65" s="7"/>
      <c r="I65" s="7"/>
      <c r="J65" s="7"/>
    </row>
    <row r="66" spans="2:10" x14ac:dyDescent="0.25">
      <c r="B66" s="7"/>
      <c r="C66" s="7"/>
      <c r="D66" s="7"/>
      <c r="E66" s="7"/>
      <c r="F66" s="7"/>
      <c r="G66" s="7"/>
      <c r="H66" s="7"/>
      <c r="I66" s="7"/>
      <c r="J66" s="7"/>
    </row>
    <row r="67" spans="2:10" x14ac:dyDescent="0.25">
      <c r="B67" s="7"/>
      <c r="C67" s="7"/>
      <c r="D67" s="7"/>
      <c r="E67" s="7"/>
      <c r="F67" s="7"/>
      <c r="G67" s="7"/>
      <c r="H67" s="7"/>
      <c r="I67" s="7"/>
      <c r="J67" s="7"/>
    </row>
    <row r="68" spans="2:10" x14ac:dyDescent="0.25">
      <c r="B68" s="7"/>
      <c r="C68" s="7"/>
      <c r="D68" s="7"/>
      <c r="E68" s="7"/>
      <c r="F68" s="7"/>
      <c r="G68" s="7"/>
      <c r="H68" s="7"/>
      <c r="I68" s="7"/>
      <c r="J68" s="7"/>
    </row>
    <row r="69" spans="2:10" x14ac:dyDescent="0.25">
      <c r="B69" s="7"/>
      <c r="C69" s="7"/>
      <c r="D69" s="7"/>
      <c r="E69" s="7"/>
      <c r="F69" s="7"/>
      <c r="G69" s="7"/>
      <c r="H69" s="7"/>
      <c r="I69" s="7"/>
      <c r="J69" s="7"/>
    </row>
    <row r="70" spans="2:10" x14ac:dyDescent="0.25">
      <c r="B70" s="7"/>
      <c r="C70" s="7"/>
      <c r="D70" s="7"/>
      <c r="E70" s="7"/>
      <c r="F70" s="7"/>
      <c r="G70" s="7"/>
      <c r="H70" s="7"/>
      <c r="I70" s="7"/>
      <c r="J70" s="7"/>
    </row>
    <row r="71" spans="2:10" x14ac:dyDescent="0.25">
      <c r="B71" s="7"/>
      <c r="C71" s="7"/>
      <c r="D71" s="7"/>
      <c r="E71" s="7"/>
      <c r="F71" s="7"/>
      <c r="G71" s="7"/>
      <c r="H71" s="7"/>
      <c r="I71" s="7"/>
      <c r="J71" s="7"/>
    </row>
  </sheetData>
  <pageMargins left="0.70866141732283472" right="0.70866141732283472" top="0.74803149606299213" bottom="0.74803149606299213" header="0.31496062992125984" footer="0.31496062992125984"/>
  <pageSetup scale="54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3D12-3BA5-4B0E-A34F-6A84B891CFA1}">
  <sheetPr>
    <pageSetUpPr fitToPage="1"/>
  </sheetPr>
  <dimension ref="B3:N71"/>
  <sheetViews>
    <sheetView topLeftCell="A16" workbookViewId="0">
      <selection activeCell="I23" sqref="I23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5.7109375" customWidth="1"/>
    <col min="6" max="6" width="18.7109375" customWidth="1"/>
    <col min="7" max="9" width="15.7109375" customWidth="1"/>
    <col min="10" max="10" width="17.28515625" customWidth="1"/>
    <col min="11" max="53" width="15.7109375" customWidth="1"/>
  </cols>
  <sheetData>
    <row r="3" spans="2:14" ht="18.75" x14ac:dyDescent="0.3">
      <c r="B3" s="1"/>
      <c r="C3" s="1"/>
      <c r="D3" s="1" t="s">
        <v>13</v>
      </c>
      <c r="E3" s="1"/>
    </row>
    <row r="4" spans="2:14" ht="18.75" x14ac:dyDescent="0.3">
      <c r="B4" s="1"/>
      <c r="C4" s="1"/>
      <c r="D4" s="1"/>
      <c r="E4" s="1"/>
    </row>
    <row r="5" spans="2:14" ht="18.75" x14ac:dyDescent="0.3">
      <c r="B5" s="1"/>
      <c r="C5" s="1"/>
      <c r="D5" s="2">
        <v>44377</v>
      </c>
      <c r="E5" s="1"/>
    </row>
    <row r="6" spans="2:14" ht="18.75" x14ac:dyDescent="0.3">
      <c r="B6" s="1"/>
      <c r="C6" s="1"/>
      <c r="D6" s="1"/>
      <c r="E6" s="1"/>
    </row>
    <row r="7" spans="2:14" ht="18.75" x14ac:dyDescent="0.3">
      <c r="B7" s="1"/>
      <c r="C7" s="1"/>
      <c r="D7" s="1"/>
      <c r="E7" s="1"/>
    </row>
    <row r="8" spans="2:14" x14ac:dyDescent="0.25">
      <c r="B8" s="3" t="s">
        <v>19</v>
      </c>
      <c r="C8" s="3"/>
      <c r="D8" s="3"/>
    </row>
    <row r="10" spans="2:14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s="6" t="s">
        <v>1</v>
      </c>
      <c r="C12" s="6" t="s">
        <v>25</v>
      </c>
      <c r="D12" s="6" t="s">
        <v>30</v>
      </c>
      <c r="E12" s="6"/>
      <c r="F12" s="6" t="s">
        <v>3</v>
      </c>
      <c r="G12" s="6"/>
      <c r="H12" s="6"/>
      <c r="I12" s="6" t="s">
        <v>14</v>
      </c>
      <c r="J12" s="6" t="s">
        <v>2</v>
      </c>
      <c r="K12" s="5"/>
      <c r="L12" s="5"/>
      <c r="M12" s="5"/>
      <c r="N12" s="5"/>
    </row>
    <row r="13" spans="2:14" x14ac:dyDescent="0.25">
      <c r="B13" s="7"/>
      <c r="C13" s="7">
        <v>1000</v>
      </c>
      <c r="D13" s="7">
        <v>1815.91</v>
      </c>
      <c r="E13" s="7"/>
      <c r="F13" s="7">
        <v>0.01</v>
      </c>
      <c r="G13" s="7"/>
      <c r="H13" s="7"/>
      <c r="I13" s="7">
        <v>2058.9299999999998</v>
      </c>
      <c r="J13" t="s">
        <v>29</v>
      </c>
    </row>
    <row r="14" spans="2:14" x14ac:dyDescent="0.25">
      <c r="B14" s="7"/>
      <c r="C14" s="7">
        <v>1000</v>
      </c>
      <c r="D14" s="7"/>
      <c r="E14" s="7"/>
      <c r="F14" s="7">
        <v>0.01</v>
      </c>
      <c r="G14" s="7"/>
      <c r="H14" s="7"/>
      <c r="I14" s="7">
        <v>10150.92</v>
      </c>
      <c r="J14" t="s">
        <v>29</v>
      </c>
    </row>
    <row r="15" spans="2:14" x14ac:dyDescent="0.25">
      <c r="B15" s="7"/>
      <c r="C15" s="7">
        <v>1000</v>
      </c>
      <c r="D15" s="7"/>
      <c r="E15" s="7"/>
      <c r="F15" s="7"/>
      <c r="G15" s="7"/>
      <c r="H15" s="7"/>
      <c r="I15" s="7">
        <v>173.52</v>
      </c>
      <c r="J15" s="5" t="s">
        <v>45</v>
      </c>
    </row>
    <row r="16" spans="2:14" x14ac:dyDescent="0.25">
      <c r="B16" s="7"/>
      <c r="C16" s="7">
        <v>14000</v>
      </c>
      <c r="D16" s="7"/>
      <c r="E16" s="7"/>
      <c r="F16" s="7"/>
      <c r="G16" s="7"/>
      <c r="H16" s="7"/>
      <c r="I16" s="7">
        <v>86.76</v>
      </c>
      <c r="J16" s="5" t="s">
        <v>46</v>
      </c>
    </row>
    <row r="17" spans="2:10" x14ac:dyDescent="0.25">
      <c r="B17" s="7"/>
      <c r="C17" s="7">
        <v>1232</v>
      </c>
      <c r="D17" s="7"/>
      <c r="E17" s="7"/>
      <c r="F17" s="7"/>
      <c r="G17" s="7"/>
      <c r="H17" s="7"/>
      <c r="I17" s="7">
        <v>2390.13</v>
      </c>
      <c r="J17" t="s">
        <v>29</v>
      </c>
    </row>
    <row r="18" spans="2:10" x14ac:dyDescent="0.25">
      <c r="B18" s="7"/>
      <c r="C18" s="7">
        <v>1000</v>
      </c>
      <c r="D18" s="7"/>
      <c r="E18" s="7"/>
      <c r="F18" s="7"/>
      <c r="G18" s="7"/>
      <c r="H18" s="7"/>
      <c r="I18" s="7">
        <v>15207</v>
      </c>
      <c r="J18" t="s">
        <v>29</v>
      </c>
    </row>
    <row r="19" spans="2:10" x14ac:dyDescent="0.25">
      <c r="B19" s="7"/>
      <c r="C19" s="7">
        <v>1000</v>
      </c>
      <c r="D19" s="7"/>
      <c r="E19" s="7"/>
      <c r="F19" s="7"/>
      <c r="G19" s="7"/>
      <c r="H19" s="7"/>
      <c r="I19" s="7">
        <v>1232</v>
      </c>
      <c r="J19" t="s">
        <v>29</v>
      </c>
    </row>
    <row r="20" spans="2:10" x14ac:dyDescent="0.25">
      <c r="B20" s="7"/>
      <c r="C20" s="7">
        <v>20000</v>
      </c>
      <c r="D20" s="7"/>
      <c r="E20" s="7"/>
      <c r="F20" s="7"/>
      <c r="G20" s="7"/>
      <c r="H20" s="7"/>
      <c r="I20" s="7"/>
    </row>
    <row r="21" spans="2:10" x14ac:dyDescent="0.25">
      <c r="B21" s="7"/>
      <c r="C21" s="7">
        <v>1000</v>
      </c>
      <c r="D21" s="7"/>
      <c r="E21" s="7"/>
      <c r="F21" s="7"/>
      <c r="G21" s="7"/>
      <c r="H21" s="7"/>
      <c r="I21" s="7"/>
    </row>
    <row r="22" spans="2:10" x14ac:dyDescent="0.25">
      <c r="B22" s="7"/>
      <c r="C22" s="7">
        <v>1000</v>
      </c>
      <c r="D22" s="7"/>
      <c r="E22" s="7"/>
      <c r="F22" s="7"/>
      <c r="G22" s="7"/>
      <c r="H22" s="7"/>
      <c r="I22" s="7"/>
    </row>
    <row r="23" spans="2:10" x14ac:dyDescent="0.25">
      <c r="B23" s="7"/>
      <c r="C23" s="7">
        <v>2402.9</v>
      </c>
      <c r="D23" s="7"/>
      <c r="E23" s="7"/>
      <c r="F23" s="7"/>
      <c r="G23" s="7"/>
      <c r="H23" s="7"/>
      <c r="I23" s="7"/>
    </row>
    <row r="24" spans="2:10" x14ac:dyDescent="0.25">
      <c r="B24" s="7"/>
      <c r="C24" s="7">
        <v>1000</v>
      </c>
      <c r="D24" s="7"/>
      <c r="E24" s="7"/>
      <c r="F24" s="7"/>
      <c r="G24" s="7"/>
      <c r="H24" s="7"/>
      <c r="I24" s="7"/>
    </row>
    <row r="25" spans="2:10" x14ac:dyDescent="0.25">
      <c r="B25" s="7"/>
      <c r="C25" s="7">
        <v>1000</v>
      </c>
      <c r="D25" s="7"/>
      <c r="E25" s="7"/>
      <c r="F25" s="7"/>
      <c r="G25" s="7"/>
      <c r="H25" s="7"/>
      <c r="I25" s="7"/>
    </row>
    <row r="26" spans="2:10" x14ac:dyDescent="0.25">
      <c r="B26" s="7"/>
      <c r="C26" s="7">
        <v>1232</v>
      </c>
      <c r="D26" s="7"/>
      <c r="E26" s="7"/>
      <c r="F26" s="7"/>
      <c r="G26" s="7"/>
      <c r="H26" s="7"/>
      <c r="I26" s="7"/>
    </row>
    <row r="27" spans="2:10" x14ac:dyDescent="0.25">
      <c r="B27" s="7"/>
      <c r="C27" s="7">
        <v>1000</v>
      </c>
      <c r="D27" s="7"/>
      <c r="E27" s="7"/>
      <c r="F27" s="7"/>
      <c r="G27" s="7"/>
      <c r="H27" s="7"/>
      <c r="I27" s="7"/>
    </row>
    <row r="28" spans="2:10" ht="15.75" thickBot="1" x14ac:dyDescent="0.3">
      <c r="B28" s="8">
        <f>C28+D28+E28+F28+G28+H28+I28</f>
        <v>81982.09</v>
      </c>
      <c r="C28" s="25">
        <f t="shared" ref="C28:I28" si="0">SUM(C13:C27)</f>
        <v>48866.9</v>
      </c>
      <c r="D28" s="31">
        <f t="shared" si="0"/>
        <v>1815.91</v>
      </c>
      <c r="E28" s="8">
        <f t="shared" si="0"/>
        <v>0</v>
      </c>
      <c r="F28" s="8">
        <f t="shared" si="0"/>
        <v>0.02</v>
      </c>
      <c r="G28" s="8">
        <f t="shared" si="0"/>
        <v>0</v>
      </c>
      <c r="H28" s="8">
        <f t="shared" si="0"/>
        <v>0</v>
      </c>
      <c r="I28" s="8">
        <f t="shared" si="0"/>
        <v>31299.260000000002</v>
      </c>
    </row>
    <row r="29" spans="2:10" x14ac:dyDescent="0.25">
      <c r="B29" s="7"/>
      <c r="C29" s="7"/>
      <c r="D29" s="7"/>
      <c r="E29" s="7"/>
      <c r="F29" s="7"/>
      <c r="G29" s="7"/>
      <c r="H29" s="7"/>
      <c r="I29" s="7"/>
    </row>
    <row r="30" spans="2:10" x14ac:dyDescent="0.25">
      <c r="B30" s="7"/>
      <c r="C30" s="7"/>
      <c r="D30" s="7"/>
      <c r="E30" s="7"/>
      <c r="F30" s="7"/>
      <c r="G30" s="7"/>
      <c r="H30" s="7"/>
      <c r="I30" s="7"/>
    </row>
    <row r="31" spans="2:10" ht="17.25" x14ac:dyDescent="0.4">
      <c r="B31" s="10" t="s">
        <v>5</v>
      </c>
      <c r="C31" s="7"/>
      <c r="D31" s="7"/>
      <c r="E31" s="7"/>
      <c r="F31" s="7"/>
      <c r="G31" s="7"/>
      <c r="H31" s="7"/>
      <c r="I31" s="7"/>
    </row>
    <row r="32" spans="2:10" x14ac:dyDescent="0.25">
      <c r="B32" s="7"/>
      <c r="C32" s="7"/>
      <c r="D32" s="7"/>
      <c r="E32" s="7"/>
      <c r="F32" s="7"/>
      <c r="G32" s="7"/>
      <c r="H32" s="7"/>
      <c r="I32" s="7"/>
    </row>
    <row r="33" spans="2:10" ht="17.25" x14ac:dyDescent="0.4">
      <c r="B33" s="11" t="s">
        <v>1</v>
      </c>
      <c r="C33" s="11" t="s">
        <v>25</v>
      </c>
      <c r="D33" s="11" t="s">
        <v>26</v>
      </c>
      <c r="E33" s="11" t="s">
        <v>16</v>
      </c>
      <c r="F33" s="11" t="s">
        <v>18</v>
      </c>
      <c r="G33" s="16"/>
      <c r="H33" s="16" t="s">
        <v>27</v>
      </c>
      <c r="I33" s="16" t="s">
        <v>4</v>
      </c>
      <c r="J33" s="17" t="s">
        <v>2</v>
      </c>
    </row>
    <row r="34" spans="2:10" x14ac:dyDescent="0.25">
      <c r="B34" s="7"/>
      <c r="C34" s="7">
        <v>12249.59</v>
      </c>
      <c r="D34" s="7">
        <v>1000</v>
      </c>
      <c r="E34" s="7">
        <v>478.81</v>
      </c>
      <c r="F34" s="7"/>
      <c r="G34" s="13"/>
      <c r="H34" s="13">
        <v>1232</v>
      </c>
      <c r="I34" s="13">
        <v>20000</v>
      </c>
      <c r="J34" s="15" t="s">
        <v>28</v>
      </c>
    </row>
    <row r="35" spans="2:10" x14ac:dyDescent="0.25">
      <c r="B35" s="7"/>
      <c r="C35" s="7">
        <v>260.27999999999997</v>
      </c>
      <c r="D35" s="7">
        <v>1000</v>
      </c>
      <c r="E35" s="7"/>
      <c r="F35" s="7"/>
      <c r="G35" s="13"/>
      <c r="H35" s="13">
        <v>1232</v>
      </c>
      <c r="I35" s="13">
        <v>20000</v>
      </c>
      <c r="J35" s="15" t="s">
        <v>28</v>
      </c>
    </row>
    <row r="36" spans="2:10" x14ac:dyDescent="0.25">
      <c r="B36" s="7"/>
      <c r="C36" s="7">
        <v>1337.1</v>
      </c>
      <c r="D36" s="7">
        <v>1000</v>
      </c>
      <c r="E36" s="7"/>
      <c r="F36" s="7"/>
      <c r="G36" s="13"/>
      <c r="H36" s="13">
        <v>1232</v>
      </c>
      <c r="I36" s="13"/>
      <c r="J36" s="18"/>
    </row>
    <row r="37" spans="2:10" x14ac:dyDescent="0.25">
      <c r="B37" s="7"/>
      <c r="C37" s="7"/>
      <c r="D37" s="7">
        <v>14000</v>
      </c>
      <c r="E37" s="7"/>
      <c r="F37" s="7"/>
      <c r="G37" s="13"/>
      <c r="H37" s="13"/>
      <c r="I37" s="13"/>
      <c r="J37" s="18"/>
    </row>
    <row r="38" spans="2:10" x14ac:dyDescent="0.25">
      <c r="B38" s="7"/>
      <c r="C38" s="7"/>
      <c r="D38" s="7">
        <v>1000</v>
      </c>
      <c r="E38" s="7"/>
      <c r="F38" s="7"/>
      <c r="G38" s="13"/>
      <c r="H38" s="13"/>
      <c r="I38" s="13"/>
      <c r="J38" s="18"/>
    </row>
    <row r="39" spans="2:10" x14ac:dyDescent="0.25">
      <c r="B39" s="7"/>
      <c r="C39" s="7"/>
      <c r="D39" s="7">
        <v>1000</v>
      </c>
      <c r="E39" s="7"/>
      <c r="F39" s="7"/>
      <c r="G39" s="13"/>
      <c r="H39" s="13"/>
      <c r="I39" s="13"/>
      <c r="J39" s="15"/>
    </row>
    <row r="40" spans="2:10" x14ac:dyDescent="0.25">
      <c r="B40" s="7"/>
      <c r="C40" s="7"/>
      <c r="D40" s="7">
        <v>1000</v>
      </c>
      <c r="E40" s="7"/>
      <c r="F40" s="7"/>
      <c r="G40" s="13"/>
      <c r="H40" s="13"/>
      <c r="I40" s="13"/>
      <c r="J40" s="15"/>
    </row>
    <row r="41" spans="2:10" x14ac:dyDescent="0.25">
      <c r="B41" s="7"/>
      <c r="C41" s="7"/>
      <c r="D41" s="7">
        <v>1000</v>
      </c>
      <c r="E41" s="7"/>
      <c r="F41" s="7"/>
      <c r="G41" s="13"/>
      <c r="H41" s="13"/>
      <c r="I41" s="13"/>
      <c r="J41" s="15"/>
    </row>
    <row r="42" spans="2:10" x14ac:dyDescent="0.25">
      <c r="B42" s="7"/>
      <c r="C42" s="7"/>
      <c r="D42" s="7">
        <v>1000</v>
      </c>
      <c r="E42" s="7"/>
      <c r="F42" s="7"/>
      <c r="G42" s="13"/>
      <c r="H42" s="13"/>
      <c r="I42" s="13"/>
      <c r="J42" s="15"/>
    </row>
    <row r="43" spans="2:10" x14ac:dyDescent="0.25">
      <c r="B43" s="7"/>
      <c r="C43" s="7"/>
      <c r="D43" s="7">
        <v>1000</v>
      </c>
      <c r="E43" s="7"/>
      <c r="F43" s="7"/>
      <c r="G43" s="13"/>
      <c r="H43" s="13"/>
      <c r="I43" s="13"/>
      <c r="J43" s="15"/>
    </row>
    <row r="44" spans="2:10" x14ac:dyDescent="0.25">
      <c r="B44" s="7"/>
      <c r="C44" s="7"/>
      <c r="D44" s="7">
        <v>1000</v>
      </c>
      <c r="E44" s="7"/>
      <c r="F44" s="7"/>
      <c r="G44" s="7"/>
      <c r="H44" s="7"/>
      <c r="I44" s="7"/>
    </row>
    <row r="45" spans="2:10" x14ac:dyDescent="0.25">
      <c r="B45" s="7"/>
      <c r="C45" s="7"/>
      <c r="D45" s="7"/>
      <c r="E45" s="7"/>
      <c r="F45" s="7"/>
      <c r="G45" s="7"/>
      <c r="H45" s="7"/>
      <c r="I45" s="7"/>
    </row>
    <row r="46" spans="2:10" x14ac:dyDescent="0.25">
      <c r="B46" s="7"/>
      <c r="C46" s="7"/>
      <c r="D46" s="7"/>
      <c r="E46" s="7"/>
      <c r="F46" s="7"/>
      <c r="G46" s="7"/>
      <c r="H46" s="7"/>
      <c r="I46" s="7"/>
    </row>
    <row r="47" spans="2:10" x14ac:dyDescent="0.25">
      <c r="B47" s="7"/>
      <c r="C47" s="7"/>
      <c r="D47" s="7"/>
      <c r="E47" s="7"/>
      <c r="F47" s="7"/>
      <c r="G47" s="7"/>
      <c r="H47" s="7"/>
      <c r="I47" s="7"/>
    </row>
    <row r="48" spans="2:10" x14ac:dyDescent="0.25">
      <c r="B48" s="7"/>
      <c r="C48" s="7"/>
      <c r="D48" s="7"/>
      <c r="E48" s="7"/>
      <c r="F48" s="7"/>
      <c r="G48" s="7"/>
      <c r="H48" s="7"/>
      <c r="I48" s="7"/>
    </row>
    <row r="49" spans="2:9" x14ac:dyDescent="0.25">
      <c r="B49" s="7"/>
      <c r="C49" s="7"/>
      <c r="D49" s="7"/>
      <c r="E49" s="7"/>
      <c r="F49" s="7"/>
      <c r="G49" s="7"/>
      <c r="H49" s="7"/>
      <c r="I49" s="7"/>
    </row>
    <row r="50" spans="2:9" x14ac:dyDescent="0.25">
      <c r="B50" s="7"/>
      <c r="C50" s="7"/>
      <c r="D50" s="7"/>
      <c r="E50" s="7"/>
      <c r="F50" s="7"/>
      <c r="G50" s="7"/>
      <c r="H50" s="7"/>
      <c r="I50" s="7"/>
    </row>
    <row r="51" spans="2:9" x14ac:dyDescent="0.25">
      <c r="B51" s="7"/>
      <c r="C51" s="7"/>
      <c r="D51" s="7"/>
      <c r="E51" s="7"/>
      <c r="F51" s="7"/>
      <c r="G51" s="7"/>
      <c r="H51" s="7"/>
      <c r="I51" s="7"/>
    </row>
    <row r="52" spans="2:9" x14ac:dyDescent="0.25">
      <c r="B52" s="7"/>
      <c r="C52" s="7"/>
      <c r="D52" s="7"/>
      <c r="E52" s="7"/>
      <c r="F52" s="7"/>
      <c r="G52" s="7"/>
      <c r="H52" s="7"/>
      <c r="I52" s="7"/>
    </row>
    <row r="53" spans="2:9" ht="15.75" thickBot="1" x14ac:dyDescent="0.3">
      <c r="B53" s="8">
        <f>C53+D53+E53+F53+G53+H53+I53</f>
        <v>82021.78</v>
      </c>
      <c r="C53" s="20">
        <f t="shared" ref="C53:I53" si="1">SUM(C34:C52)</f>
        <v>13846.970000000001</v>
      </c>
      <c r="D53" s="41">
        <f t="shared" si="1"/>
        <v>24000</v>
      </c>
      <c r="E53" s="29">
        <f t="shared" si="1"/>
        <v>478.81</v>
      </c>
      <c r="F53" s="8">
        <f t="shared" si="1"/>
        <v>0</v>
      </c>
      <c r="G53" s="12">
        <f t="shared" si="1"/>
        <v>0</v>
      </c>
      <c r="H53" s="12">
        <f t="shared" si="1"/>
        <v>3696</v>
      </c>
      <c r="I53" s="12">
        <f t="shared" si="1"/>
        <v>40000</v>
      </c>
    </row>
    <row r="54" spans="2:9" x14ac:dyDescent="0.25">
      <c r="B54" s="7"/>
      <c r="C54" s="7"/>
      <c r="D54" s="7"/>
      <c r="E54" s="7"/>
      <c r="F54" s="7"/>
      <c r="G54" s="7"/>
      <c r="H54" s="7"/>
      <c r="I54" s="7"/>
    </row>
    <row r="55" spans="2:9" x14ac:dyDescent="0.25">
      <c r="B55" s="7"/>
      <c r="C55" s="7"/>
      <c r="D55" s="7"/>
      <c r="E55" s="7"/>
      <c r="F55" s="7"/>
      <c r="G55" s="7"/>
      <c r="H55" s="7"/>
      <c r="I55" s="7"/>
    </row>
    <row r="56" spans="2:9" x14ac:dyDescent="0.25">
      <c r="B56" s="7" t="s">
        <v>7</v>
      </c>
      <c r="C56" s="7"/>
      <c r="D56" s="7">
        <v>40.74</v>
      </c>
      <c r="E56" s="7"/>
      <c r="F56" s="7"/>
      <c r="G56" s="7"/>
      <c r="H56" s="7"/>
      <c r="I56" s="7"/>
    </row>
    <row r="57" spans="2:9" ht="15.75" thickBot="1" x14ac:dyDescent="0.3">
      <c r="B57" s="7" t="s">
        <v>8</v>
      </c>
      <c r="C57" s="7"/>
      <c r="D57" s="14">
        <f>B28</f>
        <v>81982.09</v>
      </c>
      <c r="E57" s="7"/>
      <c r="F57" s="7"/>
      <c r="G57" s="7"/>
      <c r="H57" s="7"/>
      <c r="I57" s="7"/>
    </row>
    <row r="58" spans="2:9" x14ac:dyDescent="0.25">
      <c r="B58" s="7"/>
      <c r="C58" s="7"/>
      <c r="D58" s="7">
        <f>SUM(D56:D57)</f>
        <v>82022.83</v>
      </c>
      <c r="E58" s="7"/>
      <c r="F58" s="7"/>
      <c r="G58" s="7"/>
      <c r="H58" s="7"/>
      <c r="I58" s="7"/>
    </row>
    <row r="59" spans="2:9" x14ac:dyDescent="0.25">
      <c r="B59" s="7" t="s">
        <v>9</v>
      </c>
      <c r="C59" s="7"/>
      <c r="D59" s="7">
        <f>B53</f>
        <v>82021.78</v>
      </c>
      <c r="E59" s="7"/>
      <c r="F59" s="7"/>
      <c r="G59" s="7"/>
      <c r="H59" s="7"/>
      <c r="I59" s="7"/>
    </row>
    <row r="60" spans="2:9" ht="15.75" thickBot="1" x14ac:dyDescent="0.3">
      <c r="B60" s="7" t="s">
        <v>10</v>
      </c>
      <c r="C60" s="7"/>
      <c r="D60" s="8">
        <f>D58-D59</f>
        <v>1.0500000000029104</v>
      </c>
      <c r="E60" s="7"/>
      <c r="F60" s="7"/>
      <c r="G60" s="7"/>
      <c r="H60" s="7"/>
      <c r="I60" s="7"/>
    </row>
    <row r="61" spans="2:9" x14ac:dyDescent="0.25">
      <c r="B61" s="7"/>
      <c r="C61" s="7"/>
      <c r="D61" s="7"/>
      <c r="E61" s="7"/>
      <c r="F61" s="7"/>
      <c r="G61" s="7"/>
      <c r="H61" s="7"/>
      <c r="I61" s="7"/>
    </row>
    <row r="62" spans="2:9" ht="15.75" thickBot="1" x14ac:dyDescent="0.3">
      <c r="B62" s="7" t="s">
        <v>11</v>
      </c>
      <c r="C62" s="7"/>
      <c r="D62" s="8">
        <v>1.05</v>
      </c>
      <c r="E62" s="7"/>
      <c r="F62" s="7"/>
      <c r="G62" s="7"/>
      <c r="H62" s="7"/>
      <c r="I62" s="7"/>
    </row>
    <row r="63" spans="2:9" x14ac:dyDescent="0.25">
      <c r="B63" s="7"/>
      <c r="C63" s="7"/>
      <c r="D63" s="7"/>
      <c r="E63" s="7"/>
      <c r="F63" s="7"/>
      <c r="G63" s="7"/>
      <c r="H63" s="7"/>
      <c r="I63" s="7"/>
    </row>
    <row r="64" spans="2:9" x14ac:dyDescent="0.25">
      <c r="B64" s="7"/>
      <c r="C64" s="7"/>
      <c r="D64" s="7"/>
      <c r="E64" s="7"/>
      <c r="F64" s="7"/>
      <c r="G64" s="7"/>
      <c r="H64" s="7"/>
      <c r="I64" s="7"/>
    </row>
    <row r="65" spans="2:9" x14ac:dyDescent="0.25">
      <c r="B65" s="7"/>
      <c r="C65" s="7"/>
      <c r="D65" s="7"/>
      <c r="E65" s="7"/>
      <c r="F65" s="7"/>
      <c r="G65" s="7"/>
      <c r="H65" s="7"/>
      <c r="I65" s="7"/>
    </row>
    <row r="66" spans="2:9" x14ac:dyDescent="0.25">
      <c r="B66" s="7"/>
      <c r="C66" s="7"/>
      <c r="D66" s="7"/>
      <c r="E66" s="7"/>
      <c r="F66" s="7"/>
      <c r="G66" s="7"/>
      <c r="H66" s="7"/>
      <c r="I66" s="7"/>
    </row>
    <row r="67" spans="2:9" x14ac:dyDescent="0.25">
      <c r="B67" s="7"/>
      <c r="C67" s="7"/>
      <c r="D67" s="7"/>
      <c r="E67" s="7"/>
      <c r="F67" s="7"/>
      <c r="G67" s="7"/>
      <c r="H67" s="7"/>
      <c r="I67" s="7"/>
    </row>
    <row r="68" spans="2:9" x14ac:dyDescent="0.25">
      <c r="B68" s="7"/>
      <c r="C68" s="7"/>
      <c r="D68" s="7"/>
      <c r="E68" s="7"/>
      <c r="F68" s="7"/>
      <c r="G68" s="7"/>
      <c r="H68" s="7"/>
      <c r="I68" s="7"/>
    </row>
    <row r="69" spans="2:9" x14ac:dyDescent="0.25">
      <c r="B69" s="7"/>
      <c r="C69" s="7"/>
      <c r="D69" s="7"/>
      <c r="E69" s="7"/>
      <c r="F69" s="7"/>
      <c r="G69" s="7"/>
      <c r="H69" s="7"/>
      <c r="I69" s="7"/>
    </row>
    <row r="70" spans="2:9" x14ac:dyDescent="0.25">
      <c r="B70" s="7"/>
      <c r="C70" s="7"/>
      <c r="D70" s="7"/>
      <c r="E70" s="7"/>
      <c r="F70" s="7"/>
      <c r="G70" s="7"/>
      <c r="H70" s="7"/>
      <c r="I70" s="7"/>
    </row>
    <row r="71" spans="2:9" x14ac:dyDescent="0.25">
      <c r="B71" s="7"/>
      <c r="C71" s="7"/>
      <c r="D71" s="7"/>
      <c r="E71" s="7"/>
      <c r="F71" s="7"/>
      <c r="G71" s="7"/>
      <c r="H71" s="7"/>
      <c r="I71" s="7"/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7CF95-9BF9-4EF4-8D7C-20DB65F08E60}">
  <sheetPr>
    <pageSetUpPr fitToPage="1"/>
  </sheetPr>
  <dimension ref="B3:M48"/>
  <sheetViews>
    <sheetView topLeftCell="A7" workbookViewId="0">
      <selection activeCell="F30" sqref="F30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5.7109375" customWidth="1"/>
    <col min="6" max="6" width="18.7109375" customWidth="1"/>
    <col min="7" max="8" width="15.7109375" customWidth="1"/>
    <col min="9" max="9" width="17.28515625" customWidth="1"/>
    <col min="10" max="52" width="15.7109375" customWidth="1"/>
  </cols>
  <sheetData>
    <row r="3" spans="2:13" ht="18.75" x14ac:dyDescent="0.3">
      <c r="B3" s="1"/>
      <c r="C3" s="1"/>
      <c r="D3" s="1" t="s">
        <v>13</v>
      </c>
      <c r="E3" s="1"/>
    </row>
    <row r="4" spans="2:13" ht="18.75" x14ac:dyDescent="0.3">
      <c r="B4" s="1"/>
      <c r="C4" s="1"/>
      <c r="D4" s="1"/>
      <c r="E4" s="1"/>
    </row>
    <row r="5" spans="2:13" ht="18.75" x14ac:dyDescent="0.3">
      <c r="B5" s="1"/>
      <c r="C5" s="1"/>
      <c r="D5" s="2">
        <v>44377</v>
      </c>
      <c r="E5" s="1"/>
    </row>
    <row r="6" spans="2:13" ht="18.75" x14ac:dyDescent="0.3">
      <c r="B6" s="1"/>
      <c r="C6" s="1"/>
      <c r="D6" s="1"/>
      <c r="E6" s="1"/>
    </row>
    <row r="7" spans="2:13" ht="18.75" x14ac:dyDescent="0.3">
      <c r="B7" s="1"/>
      <c r="C7" s="1"/>
      <c r="D7" s="1"/>
      <c r="E7" s="1"/>
    </row>
    <row r="8" spans="2:13" x14ac:dyDescent="0.25">
      <c r="B8" s="3" t="s">
        <v>36</v>
      </c>
      <c r="C8" s="3"/>
      <c r="D8" s="3"/>
    </row>
    <row r="10" spans="2:13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13" x14ac:dyDescent="0.25">
      <c r="B12" s="6" t="s">
        <v>1</v>
      </c>
      <c r="C12" s="6" t="s">
        <v>16</v>
      </c>
      <c r="D12" s="6" t="s">
        <v>34</v>
      </c>
      <c r="E12" s="6" t="s">
        <v>25</v>
      </c>
      <c r="F12" s="6" t="s">
        <v>17</v>
      </c>
      <c r="G12" s="6" t="s">
        <v>3</v>
      </c>
      <c r="H12" s="6" t="s">
        <v>14</v>
      </c>
      <c r="I12" s="6" t="s">
        <v>2</v>
      </c>
      <c r="J12" s="5"/>
      <c r="K12" s="5"/>
      <c r="L12" s="5"/>
      <c r="M12" s="5"/>
    </row>
    <row r="13" spans="2:13" x14ac:dyDescent="0.25">
      <c r="B13" s="7"/>
      <c r="C13" s="7">
        <v>10000</v>
      </c>
      <c r="D13" s="7"/>
      <c r="E13" s="7"/>
      <c r="F13" s="7"/>
      <c r="G13" s="7">
        <v>2.52</v>
      </c>
      <c r="H13" s="7"/>
    </row>
    <row r="14" spans="2:13" x14ac:dyDescent="0.25">
      <c r="B14" s="7"/>
      <c r="C14" s="7">
        <v>249997.29</v>
      </c>
      <c r="D14" s="7"/>
      <c r="E14" s="7"/>
      <c r="F14" s="7"/>
      <c r="G14" s="7">
        <v>0.19</v>
      </c>
      <c r="H14" s="7"/>
    </row>
    <row r="15" spans="2:13" x14ac:dyDescent="0.25">
      <c r="B15" s="7"/>
      <c r="C15" s="7"/>
      <c r="D15" s="7"/>
      <c r="E15" s="7"/>
      <c r="F15" s="7"/>
      <c r="G15" s="7">
        <v>26.37</v>
      </c>
      <c r="H15" s="7"/>
      <c r="I15" s="5"/>
    </row>
    <row r="16" spans="2:13" x14ac:dyDescent="0.25">
      <c r="B16" s="7"/>
      <c r="C16" s="7"/>
      <c r="D16" s="7"/>
      <c r="E16" s="7"/>
      <c r="F16" s="7"/>
      <c r="G16" s="7"/>
      <c r="H16" s="7"/>
      <c r="I16" s="5"/>
    </row>
    <row r="17" spans="2:9" x14ac:dyDescent="0.25">
      <c r="B17" s="7"/>
      <c r="C17" s="7"/>
      <c r="D17" s="7"/>
      <c r="E17" s="7"/>
      <c r="F17" s="7"/>
      <c r="G17" s="7"/>
      <c r="H17" s="7"/>
    </row>
    <row r="18" spans="2:9" ht="15.75" thickBot="1" x14ac:dyDescent="0.3">
      <c r="B18" s="8">
        <f>C18+D18+E18+F18+G18+H18</f>
        <v>260026.37</v>
      </c>
      <c r="C18" s="33">
        <f t="shared" ref="C18:H18" si="0">SUM(C13:C17)</f>
        <v>259997.29</v>
      </c>
      <c r="D18" s="8">
        <f t="shared" si="0"/>
        <v>0</v>
      </c>
      <c r="E18" s="8">
        <f t="shared" si="0"/>
        <v>0</v>
      </c>
      <c r="F18" s="8">
        <f t="shared" si="0"/>
        <v>0</v>
      </c>
      <c r="G18" s="8">
        <f t="shared" si="0"/>
        <v>29.080000000000002</v>
      </c>
      <c r="H18" s="8">
        <f t="shared" si="0"/>
        <v>0</v>
      </c>
    </row>
    <row r="19" spans="2:9" x14ac:dyDescent="0.25">
      <c r="B19" s="7"/>
      <c r="C19" s="7"/>
      <c r="D19" s="7"/>
      <c r="E19" s="7"/>
      <c r="F19" s="7"/>
      <c r="G19" s="7"/>
      <c r="H19" s="7"/>
    </row>
    <row r="20" spans="2:9" x14ac:dyDescent="0.25">
      <c r="B20" s="7"/>
      <c r="C20" s="7"/>
      <c r="D20" s="7"/>
      <c r="E20" s="7"/>
      <c r="F20" s="7"/>
      <c r="G20" s="7"/>
      <c r="H20" s="7"/>
    </row>
    <row r="21" spans="2:9" ht="17.25" x14ac:dyDescent="0.4">
      <c r="B21" s="10" t="s">
        <v>5</v>
      </c>
      <c r="C21" s="7"/>
      <c r="D21" s="7"/>
      <c r="E21" s="7"/>
      <c r="F21" s="7"/>
      <c r="G21" s="7"/>
      <c r="H21" s="7"/>
    </row>
    <row r="22" spans="2:9" x14ac:dyDescent="0.25">
      <c r="B22" s="7"/>
      <c r="C22" s="7"/>
      <c r="D22" s="7"/>
      <c r="E22" s="7"/>
      <c r="F22" s="7"/>
      <c r="G22" s="7"/>
      <c r="H22" s="7"/>
    </row>
    <row r="23" spans="2:9" ht="17.25" x14ac:dyDescent="0.4">
      <c r="B23" s="11" t="s">
        <v>1</v>
      </c>
      <c r="C23" s="11" t="s">
        <v>25</v>
      </c>
      <c r="D23" s="11" t="s">
        <v>17</v>
      </c>
      <c r="E23" s="11" t="s">
        <v>16</v>
      </c>
      <c r="F23" s="11" t="s">
        <v>18</v>
      </c>
      <c r="G23" s="16" t="s">
        <v>27</v>
      </c>
      <c r="H23" s="16" t="s">
        <v>4</v>
      </c>
      <c r="I23" s="17" t="s">
        <v>2</v>
      </c>
    </row>
    <row r="24" spans="2:9" x14ac:dyDescent="0.25">
      <c r="B24" s="7"/>
      <c r="C24" s="7"/>
      <c r="D24" s="7"/>
      <c r="E24" s="7"/>
      <c r="F24" s="7">
        <v>10000</v>
      </c>
      <c r="G24" s="13"/>
      <c r="H24" s="13"/>
      <c r="I24" s="15"/>
    </row>
    <row r="25" spans="2:9" x14ac:dyDescent="0.25">
      <c r="B25" s="7"/>
      <c r="C25" s="7"/>
      <c r="D25" s="7"/>
      <c r="E25" s="7"/>
      <c r="F25" s="7"/>
      <c r="G25" s="13"/>
      <c r="H25" s="13"/>
      <c r="I25" s="15"/>
    </row>
    <row r="26" spans="2:9" x14ac:dyDescent="0.25">
      <c r="B26" s="7"/>
      <c r="C26" s="7"/>
      <c r="D26" s="7"/>
      <c r="E26" s="7"/>
      <c r="F26" s="7"/>
      <c r="G26" s="13"/>
      <c r="H26" s="13"/>
      <c r="I26" s="18"/>
    </row>
    <row r="27" spans="2:9" x14ac:dyDescent="0.25">
      <c r="B27" s="7"/>
      <c r="C27" s="7"/>
      <c r="D27" s="7"/>
      <c r="E27" s="7"/>
      <c r="F27" s="7"/>
      <c r="G27" s="13"/>
      <c r="H27" s="13"/>
      <c r="I27" s="18"/>
    </row>
    <row r="28" spans="2:9" x14ac:dyDescent="0.25">
      <c r="B28" s="7"/>
      <c r="C28" s="7"/>
      <c r="D28" s="7"/>
      <c r="E28" s="7"/>
      <c r="F28" s="7"/>
      <c r="G28" s="13"/>
      <c r="H28" s="13"/>
      <c r="I28" s="18"/>
    </row>
    <row r="29" spans="2:9" x14ac:dyDescent="0.25">
      <c r="B29" s="7"/>
      <c r="C29" s="7"/>
      <c r="D29" s="7"/>
      <c r="E29" s="7"/>
      <c r="F29" s="7"/>
      <c r="G29" s="7"/>
      <c r="H29" s="7"/>
    </row>
    <row r="30" spans="2:9" ht="15.75" thickBot="1" x14ac:dyDescent="0.3">
      <c r="B30" s="8">
        <f>C30+D30+E30+F30+G30+H30</f>
        <v>10000</v>
      </c>
      <c r="C30" s="8">
        <f t="shared" ref="C30:H30" si="1">SUM(C24:C29)</f>
        <v>0</v>
      </c>
      <c r="D30" s="8">
        <f t="shared" si="1"/>
        <v>0</v>
      </c>
      <c r="E30" s="8">
        <f t="shared" si="1"/>
        <v>0</v>
      </c>
      <c r="F30" s="36">
        <f t="shared" si="1"/>
        <v>10000</v>
      </c>
      <c r="G30" s="12">
        <f t="shared" si="1"/>
        <v>0</v>
      </c>
      <c r="H30" s="12">
        <f t="shared" si="1"/>
        <v>0</v>
      </c>
    </row>
    <row r="31" spans="2:9" x14ac:dyDescent="0.25">
      <c r="B31" s="7"/>
      <c r="C31" s="7"/>
      <c r="D31" s="7"/>
      <c r="E31" s="7"/>
      <c r="F31" s="7"/>
      <c r="G31" s="7"/>
      <c r="H31" s="7"/>
    </row>
    <row r="32" spans="2:9" x14ac:dyDescent="0.25">
      <c r="B32" s="7"/>
      <c r="C32" s="7"/>
      <c r="D32" s="7"/>
      <c r="E32" s="7"/>
      <c r="F32" s="7"/>
      <c r="G32" s="7"/>
      <c r="H32" s="7"/>
    </row>
    <row r="33" spans="2:8" x14ac:dyDescent="0.25">
      <c r="B33" s="7" t="s">
        <v>7</v>
      </c>
      <c r="C33" s="7"/>
      <c r="D33" s="7">
        <v>0</v>
      </c>
      <c r="E33" s="7"/>
      <c r="F33" s="7"/>
      <c r="G33" s="7"/>
      <c r="H33" s="7"/>
    </row>
    <row r="34" spans="2:8" ht="15.75" thickBot="1" x14ac:dyDescent="0.3">
      <c r="B34" s="7" t="s">
        <v>8</v>
      </c>
      <c r="C34" s="7"/>
      <c r="D34" s="14">
        <f>B18</f>
        <v>260026.37</v>
      </c>
      <c r="E34" s="7"/>
      <c r="F34" s="7"/>
      <c r="G34" s="7"/>
      <c r="H34" s="7"/>
    </row>
    <row r="35" spans="2:8" x14ac:dyDescent="0.25">
      <c r="B35" s="7"/>
      <c r="C35" s="7"/>
      <c r="D35" s="7">
        <f>SUM(D33:D34)</f>
        <v>260026.37</v>
      </c>
      <c r="E35" s="7"/>
      <c r="F35" s="7"/>
      <c r="G35" s="7"/>
      <c r="H35" s="7"/>
    </row>
    <row r="36" spans="2:8" x14ac:dyDescent="0.25">
      <c r="B36" s="7" t="s">
        <v>9</v>
      </c>
      <c r="C36" s="7"/>
      <c r="D36" s="7">
        <f>B30</f>
        <v>10000</v>
      </c>
      <c r="E36" s="7"/>
      <c r="F36" s="7"/>
      <c r="G36" s="7"/>
      <c r="H36" s="7"/>
    </row>
    <row r="37" spans="2:8" ht="15.75" thickBot="1" x14ac:dyDescent="0.3">
      <c r="B37" s="7" t="s">
        <v>10</v>
      </c>
      <c r="C37" s="7"/>
      <c r="D37" s="8">
        <f>D35-D36</f>
        <v>250026.37</v>
      </c>
      <c r="E37" s="7"/>
      <c r="F37" s="7"/>
      <c r="G37" s="7"/>
      <c r="H37" s="7"/>
    </row>
    <row r="38" spans="2:8" x14ac:dyDescent="0.25">
      <c r="B38" s="7"/>
      <c r="C38" s="7"/>
      <c r="D38" s="7"/>
      <c r="E38" s="7"/>
      <c r="F38" s="7"/>
      <c r="G38" s="7"/>
      <c r="H38" s="7"/>
    </row>
    <row r="39" spans="2:8" ht="15.75" thickBot="1" x14ac:dyDescent="0.3">
      <c r="B39" s="7" t="s">
        <v>11</v>
      </c>
      <c r="C39" s="7"/>
      <c r="D39" s="8">
        <v>250026.37</v>
      </c>
      <c r="E39" s="7"/>
      <c r="F39" s="7"/>
      <c r="G39" s="7"/>
      <c r="H39" s="7"/>
    </row>
    <row r="40" spans="2:8" x14ac:dyDescent="0.25">
      <c r="B40" s="7"/>
      <c r="C40" s="7"/>
      <c r="D40" s="7"/>
      <c r="E40" s="7"/>
      <c r="F40" s="7"/>
      <c r="G40" s="7"/>
      <c r="H40" s="7"/>
    </row>
    <row r="41" spans="2:8" x14ac:dyDescent="0.25">
      <c r="B41" s="7"/>
      <c r="C41" s="7"/>
      <c r="D41" s="7"/>
      <c r="E41" s="7"/>
      <c r="F41" s="7"/>
      <c r="G41" s="7"/>
      <c r="H41" s="7"/>
    </row>
    <row r="42" spans="2:8" x14ac:dyDescent="0.25">
      <c r="B42" s="7"/>
      <c r="C42" s="7"/>
      <c r="D42" s="7"/>
      <c r="E42" s="7"/>
      <c r="F42" s="7"/>
      <c r="G42" s="7"/>
      <c r="H42" s="7"/>
    </row>
    <row r="43" spans="2:8" x14ac:dyDescent="0.25">
      <c r="B43" s="7"/>
      <c r="C43" s="7"/>
      <c r="D43" s="7"/>
      <c r="E43" s="7"/>
      <c r="F43" s="7"/>
      <c r="G43" s="7"/>
      <c r="H43" s="7"/>
    </row>
    <row r="44" spans="2:8" x14ac:dyDescent="0.25">
      <c r="B44" s="7"/>
      <c r="C44" s="7"/>
      <c r="D44" s="7"/>
      <c r="E44" s="7"/>
      <c r="F44" s="7"/>
      <c r="G44" s="7"/>
      <c r="H44" s="7"/>
    </row>
    <row r="45" spans="2:8" x14ac:dyDescent="0.25">
      <c r="B45" s="7"/>
      <c r="C45" s="7"/>
      <c r="D45" s="7"/>
      <c r="E45" s="7"/>
      <c r="F45" s="7"/>
      <c r="G45" s="7"/>
      <c r="H45" s="7"/>
    </row>
    <row r="46" spans="2:8" x14ac:dyDescent="0.25">
      <c r="B46" s="7"/>
      <c r="C46" s="7"/>
      <c r="D46" s="7"/>
      <c r="E46" s="7"/>
      <c r="F46" s="7"/>
      <c r="G46" s="7"/>
      <c r="H46" s="7"/>
    </row>
    <row r="47" spans="2:8" x14ac:dyDescent="0.25">
      <c r="B47" s="7"/>
      <c r="C47" s="7"/>
      <c r="D47" s="7"/>
      <c r="E47" s="7"/>
      <c r="F47" s="7"/>
      <c r="G47" s="7"/>
      <c r="H47" s="7"/>
    </row>
    <row r="48" spans="2:8" x14ac:dyDescent="0.25">
      <c r="B48" s="7"/>
      <c r="C48" s="7"/>
      <c r="D48" s="7"/>
      <c r="E48" s="7"/>
      <c r="F48" s="7"/>
      <c r="G48" s="7"/>
      <c r="H48" s="7"/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EE860-F46C-4D5B-94AB-1856CF6834E3}">
  <sheetPr>
    <pageSetUpPr fitToPage="1"/>
  </sheetPr>
  <dimension ref="B3:M48"/>
  <sheetViews>
    <sheetView topLeftCell="A10" workbookViewId="0">
      <selection activeCell="D30" sqref="D30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5.7109375" customWidth="1"/>
    <col min="6" max="6" width="18.7109375" customWidth="1"/>
    <col min="7" max="8" width="15.7109375" customWidth="1"/>
    <col min="9" max="9" width="17.28515625" customWidth="1"/>
    <col min="10" max="52" width="15.7109375" customWidth="1"/>
  </cols>
  <sheetData>
    <row r="3" spans="2:13" ht="18.75" x14ac:dyDescent="0.3">
      <c r="B3" s="1"/>
      <c r="C3" s="1"/>
      <c r="D3" s="1" t="s">
        <v>13</v>
      </c>
      <c r="E3" s="1"/>
    </row>
    <row r="4" spans="2:13" ht="18.75" x14ac:dyDescent="0.3">
      <c r="B4" s="1"/>
      <c r="C4" s="1"/>
      <c r="D4" s="1"/>
      <c r="E4" s="1"/>
    </row>
    <row r="5" spans="2:13" ht="18.75" x14ac:dyDescent="0.3">
      <c r="B5" s="1"/>
      <c r="C5" s="1"/>
      <c r="D5" s="2">
        <v>44377</v>
      </c>
      <c r="E5" s="1"/>
    </row>
    <row r="6" spans="2:13" ht="18.75" x14ac:dyDescent="0.3">
      <c r="B6" s="1"/>
      <c r="C6" s="1"/>
      <c r="D6" s="1"/>
      <c r="E6" s="1"/>
    </row>
    <row r="7" spans="2:13" ht="18.75" x14ac:dyDescent="0.3">
      <c r="B7" s="1"/>
      <c r="C7" s="1"/>
      <c r="D7" s="1"/>
      <c r="E7" s="1"/>
    </row>
    <row r="8" spans="2:13" x14ac:dyDescent="0.25">
      <c r="B8" s="3" t="s">
        <v>35</v>
      </c>
      <c r="C8" s="3"/>
      <c r="D8" s="3"/>
    </row>
    <row r="10" spans="2:13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13" x14ac:dyDescent="0.25">
      <c r="B12" s="6" t="s">
        <v>1</v>
      </c>
      <c r="C12" s="6" t="s">
        <v>16</v>
      </c>
      <c r="D12" s="6" t="s">
        <v>34</v>
      </c>
      <c r="E12" s="6" t="s">
        <v>25</v>
      </c>
      <c r="F12" s="6" t="s">
        <v>17</v>
      </c>
      <c r="G12" s="6" t="s">
        <v>3</v>
      </c>
      <c r="H12" s="6" t="s">
        <v>14</v>
      </c>
      <c r="I12" s="6" t="s">
        <v>2</v>
      </c>
      <c r="J12" s="5"/>
      <c r="K12" s="5"/>
      <c r="L12" s="5"/>
      <c r="M12" s="5"/>
    </row>
    <row r="13" spans="2:13" x14ac:dyDescent="0.25">
      <c r="B13" s="7"/>
      <c r="C13" s="7">
        <v>50000</v>
      </c>
      <c r="D13" s="7"/>
      <c r="E13" s="7"/>
      <c r="F13" s="7"/>
      <c r="G13" s="7">
        <v>12.6</v>
      </c>
      <c r="H13" s="7"/>
    </row>
    <row r="14" spans="2:13" x14ac:dyDescent="0.25">
      <c r="B14" s="7"/>
      <c r="C14" s="7">
        <v>249986.44</v>
      </c>
      <c r="D14" s="7"/>
      <c r="E14" s="7"/>
      <c r="F14" s="7"/>
      <c r="G14" s="7">
        <v>0.96</v>
      </c>
      <c r="H14" s="7"/>
    </row>
    <row r="15" spans="2:13" x14ac:dyDescent="0.25">
      <c r="B15" s="7"/>
      <c r="C15" s="7"/>
      <c r="D15" s="7"/>
      <c r="E15" s="7"/>
      <c r="F15" s="7"/>
      <c r="G15" s="7">
        <v>26.37</v>
      </c>
      <c r="H15" s="7"/>
      <c r="I15" s="5"/>
    </row>
    <row r="16" spans="2:13" x14ac:dyDescent="0.25">
      <c r="B16" s="7"/>
      <c r="C16" s="7"/>
      <c r="D16" s="7"/>
      <c r="E16" s="7"/>
      <c r="F16" s="7"/>
      <c r="G16" s="7"/>
      <c r="H16" s="7"/>
      <c r="I16" s="5"/>
    </row>
    <row r="17" spans="2:9" x14ac:dyDescent="0.25">
      <c r="B17" s="7"/>
      <c r="C17" s="7"/>
      <c r="D17" s="7"/>
      <c r="E17" s="7"/>
      <c r="F17" s="7"/>
      <c r="G17" s="7"/>
      <c r="H17" s="7"/>
    </row>
    <row r="18" spans="2:9" ht="15.75" thickBot="1" x14ac:dyDescent="0.3">
      <c r="B18" s="8">
        <f>C18+D18+E18+F18+G18+H18</f>
        <v>300026.37</v>
      </c>
      <c r="C18" s="31">
        <f t="shared" ref="C18:H18" si="0">SUM(C13:C17)</f>
        <v>299986.44</v>
      </c>
      <c r="D18" s="8">
        <f t="shared" si="0"/>
        <v>0</v>
      </c>
      <c r="E18" s="8">
        <f t="shared" si="0"/>
        <v>0</v>
      </c>
      <c r="F18" s="8">
        <f t="shared" si="0"/>
        <v>0</v>
      </c>
      <c r="G18" s="8">
        <f t="shared" si="0"/>
        <v>39.93</v>
      </c>
      <c r="H18" s="8">
        <f t="shared" si="0"/>
        <v>0</v>
      </c>
    </row>
    <row r="19" spans="2:9" x14ac:dyDescent="0.25">
      <c r="B19" s="7"/>
      <c r="C19" s="7"/>
      <c r="D19" s="7"/>
      <c r="E19" s="7"/>
      <c r="F19" s="7"/>
      <c r="G19" s="7"/>
      <c r="H19" s="7"/>
    </row>
    <row r="20" spans="2:9" x14ac:dyDescent="0.25">
      <c r="B20" s="7"/>
      <c r="C20" s="7"/>
      <c r="D20" s="7"/>
      <c r="E20" s="7"/>
      <c r="F20" s="7"/>
      <c r="G20" s="7"/>
      <c r="H20" s="7"/>
    </row>
    <row r="21" spans="2:9" ht="17.25" x14ac:dyDescent="0.4">
      <c r="B21" s="10" t="s">
        <v>5</v>
      </c>
      <c r="C21" s="7"/>
      <c r="D21" s="7"/>
      <c r="E21" s="7"/>
      <c r="F21" s="7"/>
      <c r="G21" s="7"/>
      <c r="H21" s="7"/>
    </row>
    <row r="22" spans="2:9" x14ac:dyDescent="0.25">
      <c r="B22" s="7"/>
      <c r="C22" s="7"/>
      <c r="D22" s="7"/>
      <c r="E22" s="7"/>
      <c r="F22" s="7"/>
      <c r="G22" s="7"/>
      <c r="H22" s="7"/>
    </row>
    <row r="23" spans="2:9" ht="17.25" x14ac:dyDescent="0.4">
      <c r="B23" s="11" t="s">
        <v>1</v>
      </c>
      <c r="C23" s="11" t="s">
        <v>25</v>
      </c>
      <c r="D23" s="11" t="s">
        <v>17</v>
      </c>
      <c r="E23" s="11" t="s">
        <v>16</v>
      </c>
      <c r="F23" s="11" t="s">
        <v>18</v>
      </c>
      <c r="G23" s="16" t="s">
        <v>27</v>
      </c>
      <c r="H23" s="16" t="s">
        <v>4</v>
      </c>
      <c r="I23" s="17" t="s">
        <v>2</v>
      </c>
    </row>
    <row r="24" spans="2:9" x14ac:dyDescent="0.25">
      <c r="B24" s="7"/>
      <c r="C24" s="7"/>
      <c r="D24" s="7">
        <v>50000</v>
      </c>
      <c r="E24" s="7"/>
      <c r="F24" s="7"/>
      <c r="G24" s="13"/>
      <c r="H24" s="13"/>
      <c r="I24" s="15"/>
    </row>
    <row r="25" spans="2:9" x14ac:dyDescent="0.25">
      <c r="B25" s="7"/>
      <c r="C25" s="7"/>
      <c r="D25" s="7"/>
      <c r="E25" s="7"/>
      <c r="F25" s="7"/>
      <c r="G25" s="13"/>
      <c r="H25" s="13"/>
      <c r="I25" s="15"/>
    </row>
    <row r="26" spans="2:9" x14ac:dyDescent="0.25">
      <c r="B26" s="7"/>
      <c r="C26" s="7"/>
      <c r="D26" s="7"/>
      <c r="E26" s="7"/>
      <c r="F26" s="7"/>
      <c r="G26" s="13"/>
      <c r="H26" s="13"/>
      <c r="I26" s="18"/>
    </row>
    <row r="27" spans="2:9" x14ac:dyDescent="0.25">
      <c r="B27" s="7"/>
      <c r="C27" s="7"/>
      <c r="D27" s="7"/>
      <c r="E27" s="7"/>
      <c r="F27" s="7"/>
      <c r="G27" s="13"/>
      <c r="H27" s="13"/>
      <c r="I27" s="18"/>
    </row>
    <row r="28" spans="2:9" x14ac:dyDescent="0.25">
      <c r="B28" s="7"/>
      <c r="C28" s="7"/>
      <c r="D28" s="7"/>
      <c r="E28" s="7"/>
      <c r="F28" s="7"/>
      <c r="G28" s="13"/>
      <c r="H28" s="13"/>
      <c r="I28" s="18"/>
    </row>
    <row r="29" spans="2:9" x14ac:dyDescent="0.25">
      <c r="B29" s="7"/>
      <c r="C29" s="7"/>
      <c r="D29" s="7"/>
      <c r="E29" s="7"/>
      <c r="F29" s="7"/>
      <c r="G29" s="7"/>
      <c r="H29" s="7"/>
    </row>
    <row r="30" spans="2:9" ht="15.75" thickBot="1" x14ac:dyDescent="0.3">
      <c r="B30" s="8">
        <f>C30+D30+E30+F30+G30+H30</f>
        <v>50000</v>
      </c>
      <c r="C30" s="8">
        <f t="shared" ref="C30:H30" si="1">SUM(C24:C29)</f>
        <v>0</v>
      </c>
      <c r="D30" s="37">
        <f t="shared" si="1"/>
        <v>50000</v>
      </c>
      <c r="E30" s="8">
        <f t="shared" si="1"/>
        <v>0</v>
      </c>
      <c r="F30" s="8">
        <f t="shared" si="1"/>
        <v>0</v>
      </c>
      <c r="G30" s="12">
        <f t="shared" si="1"/>
        <v>0</v>
      </c>
      <c r="H30" s="12">
        <f t="shared" si="1"/>
        <v>0</v>
      </c>
    </row>
    <row r="31" spans="2:9" x14ac:dyDescent="0.25">
      <c r="B31" s="7"/>
      <c r="C31" s="7"/>
      <c r="D31" s="7"/>
      <c r="E31" s="7"/>
      <c r="F31" s="7"/>
      <c r="G31" s="7"/>
      <c r="H31" s="7"/>
    </row>
    <row r="32" spans="2:9" x14ac:dyDescent="0.25">
      <c r="B32" s="7"/>
      <c r="C32" s="7"/>
      <c r="D32" s="7"/>
      <c r="E32" s="7"/>
      <c r="F32" s="7"/>
      <c r="G32" s="7"/>
      <c r="H32" s="7"/>
    </row>
    <row r="33" spans="2:8" x14ac:dyDescent="0.25">
      <c r="B33" s="7" t="s">
        <v>7</v>
      </c>
      <c r="C33" s="7"/>
      <c r="D33" s="7">
        <v>0</v>
      </c>
      <c r="E33" s="7"/>
      <c r="F33" s="7"/>
      <c r="G33" s="7"/>
      <c r="H33" s="7"/>
    </row>
    <row r="34" spans="2:8" ht="15.75" thickBot="1" x14ac:dyDescent="0.3">
      <c r="B34" s="7" t="s">
        <v>8</v>
      </c>
      <c r="C34" s="7"/>
      <c r="D34" s="14">
        <f>B18</f>
        <v>300026.37</v>
      </c>
      <c r="E34" s="7"/>
      <c r="F34" s="7"/>
      <c r="G34" s="7"/>
      <c r="H34" s="7"/>
    </row>
    <row r="35" spans="2:8" x14ac:dyDescent="0.25">
      <c r="B35" s="7"/>
      <c r="C35" s="7"/>
      <c r="D35" s="7">
        <f>SUM(D33:D34)</f>
        <v>300026.37</v>
      </c>
      <c r="E35" s="7"/>
      <c r="F35" s="7"/>
      <c r="G35" s="7"/>
      <c r="H35" s="7"/>
    </row>
    <row r="36" spans="2:8" x14ac:dyDescent="0.25">
      <c r="B36" s="7" t="s">
        <v>9</v>
      </c>
      <c r="C36" s="7"/>
      <c r="D36" s="7">
        <f>B30</f>
        <v>50000</v>
      </c>
      <c r="E36" s="7"/>
      <c r="F36" s="7"/>
      <c r="G36" s="7"/>
      <c r="H36" s="7"/>
    </row>
    <row r="37" spans="2:8" ht="15.75" thickBot="1" x14ac:dyDescent="0.3">
      <c r="B37" s="7" t="s">
        <v>10</v>
      </c>
      <c r="C37" s="7"/>
      <c r="D37" s="8">
        <f>D35-D36</f>
        <v>250026.37</v>
      </c>
      <c r="E37" s="7"/>
      <c r="F37" s="7"/>
      <c r="G37" s="7"/>
      <c r="H37" s="7"/>
    </row>
    <row r="38" spans="2:8" x14ac:dyDescent="0.25">
      <c r="B38" s="7"/>
      <c r="C38" s="7"/>
      <c r="D38" s="7"/>
      <c r="E38" s="7"/>
      <c r="F38" s="7"/>
      <c r="G38" s="7"/>
      <c r="H38" s="7"/>
    </row>
    <row r="39" spans="2:8" ht="15.75" thickBot="1" x14ac:dyDescent="0.3">
      <c r="B39" s="7" t="s">
        <v>11</v>
      </c>
      <c r="C39" s="7"/>
      <c r="D39" s="8">
        <v>250026.37</v>
      </c>
      <c r="E39" s="7"/>
      <c r="F39" s="7"/>
      <c r="G39" s="7"/>
      <c r="H39" s="7"/>
    </row>
    <row r="40" spans="2:8" x14ac:dyDescent="0.25">
      <c r="B40" s="7"/>
      <c r="C40" s="7"/>
      <c r="D40" s="7"/>
      <c r="E40" s="7"/>
      <c r="F40" s="7"/>
      <c r="G40" s="7"/>
      <c r="H40" s="7"/>
    </row>
    <row r="41" spans="2:8" x14ac:dyDescent="0.25">
      <c r="B41" s="7"/>
      <c r="C41" s="7"/>
      <c r="D41" s="7"/>
      <c r="E41" s="7"/>
      <c r="F41" s="7"/>
      <c r="G41" s="7"/>
      <c r="H41" s="7"/>
    </row>
    <row r="42" spans="2:8" x14ac:dyDescent="0.25">
      <c r="B42" s="7"/>
      <c r="C42" s="7"/>
      <c r="D42" s="7"/>
      <c r="E42" s="7"/>
      <c r="F42" s="7"/>
      <c r="G42" s="7"/>
      <c r="H42" s="7"/>
    </row>
    <row r="43" spans="2:8" x14ac:dyDescent="0.25">
      <c r="B43" s="7"/>
      <c r="C43" s="7"/>
      <c r="D43" s="7"/>
      <c r="E43" s="7"/>
      <c r="F43" s="7"/>
      <c r="G43" s="7"/>
      <c r="H43" s="7"/>
    </row>
    <row r="44" spans="2:8" x14ac:dyDescent="0.25">
      <c r="B44" s="7"/>
      <c r="C44" s="7"/>
      <c r="D44" s="7"/>
      <c r="E44" s="7"/>
      <c r="F44" s="7"/>
      <c r="G44" s="7"/>
      <c r="H44" s="7"/>
    </row>
    <row r="45" spans="2:8" x14ac:dyDescent="0.25">
      <c r="B45" s="7"/>
      <c r="C45" s="7"/>
      <c r="D45" s="7"/>
      <c r="E45" s="7"/>
      <c r="F45" s="7"/>
      <c r="G45" s="7"/>
      <c r="H45" s="7"/>
    </row>
    <row r="46" spans="2:8" x14ac:dyDescent="0.25">
      <c r="B46" s="7"/>
      <c r="C46" s="7"/>
      <c r="D46" s="7"/>
      <c r="E46" s="7"/>
      <c r="F46" s="7"/>
      <c r="G46" s="7"/>
      <c r="H46" s="7"/>
    </row>
    <row r="47" spans="2:8" x14ac:dyDescent="0.25">
      <c r="B47" s="7"/>
      <c r="C47" s="7"/>
      <c r="D47" s="7"/>
      <c r="E47" s="7"/>
      <c r="F47" s="7"/>
      <c r="G47" s="7"/>
      <c r="H47" s="7"/>
    </row>
    <row r="48" spans="2:8" x14ac:dyDescent="0.25">
      <c r="B48" s="7"/>
      <c r="C48" s="7"/>
      <c r="D48" s="7"/>
      <c r="E48" s="7"/>
      <c r="F48" s="7"/>
      <c r="G48" s="7"/>
      <c r="H48" s="7"/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5DCD5-2672-4F12-A72E-14AC45AA15A3}">
  <sheetPr>
    <pageSetUpPr fitToPage="1"/>
  </sheetPr>
  <dimension ref="B3:M48"/>
  <sheetViews>
    <sheetView topLeftCell="A7" workbookViewId="0">
      <selection activeCell="F18" sqref="F18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5.7109375" customWidth="1"/>
    <col min="6" max="6" width="18.7109375" customWidth="1"/>
    <col min="7" max="8" width="15.7109375" customWidth="1"/>
    <col min="9" max="9" width="17.28515625" customWidth="1"/>
    <col min="10" max="52" width="15.7109375" customWidth="1"/>
  </cols>
  <sheetData>
    <row r="3" spans="2:13" ht="18.75" x14ac:dyDescent="0.3">
      <c r="B3" s="1"/>
      <c r="C3" s="1"/>
      <c r="D3" s="1" t="s">
        <v>13</v>
      </c>
      <c r="E3" s="1"/>
    </row>
    <row r="4" spans="2:13" ht="18.75" x14ac:dyDescent="0.3">
      <c r="B4" s="1"/>
      <c r="C4" s="1"/>
      <c r="D4" s="1"/>
      <c r="E4" s="1"/>
    </row>
    <row r="5" spans="2:13" ht="18.75" x14ac:dyDescent="0.3">
      <c r="B5" s="1"/>
      <c r="C5" s="1"/>
      <c r="D5" s="2">
        <v>44377</v>
      </c>
      <c r="E5" s="1"/>
    </row>
    <row r="6" spans="2:13" ht="18.75" x14ac:dyDescent="0.3">
      <c r="B6" s="1"/>
      <c r="C6" s="1"/>
      <c r="D6" s="1"/>
      <c r="E6" s="1"/>
    </row>
    <row r="7" spans="2:13" ht="18.75" x14ac:dyDescent="0.3">
      <c r="B7" s="1"/>
      <c r="C7" s="1"/>
      <c r="D7" s="1"/>
      <c r="E7" s="1"/>
    </row>
    <row r="8" spans="2:13" x14ac:dyDescent="0.25">
      <c r="B8" s="3" t="s">
        <v>33</v>
      </c>
      <c r="C8" s="3"/>
      <c r="D8" s="3"/>
    </row>
    <row r="10" spans="2:13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13" x14ac:dyDescent="0.25">
      <c r="B12" s="6" t="s">
        <v>1</v>
      </c>
      <c r="C12" s="6" t="s">
        <v>16</v>
      </c>
      <c r="D12" s="6" t="s">
        <v>34</v>
      </c>
      <c r="E12" s="6" t="s">
        <v>25</v>
      </c>
      <c r="F12" s="6" t="s">
        <v>17</v>
      </c>
      <c r="G12" s="6" t="s">
        <v>3</v>
      </c>
      <c r="H12" s="6" t="s">
        <v>14</v>
      </c>
      <c r="I12" s="6" t="s">
        <v>2</v>
      </c>
      <c r="J12" s="5"/>
      <c r="K12" s="5"/>
      <c r="L12" s="5"/>
      <c r="M12" s="5"/>
    </row>
    <row r="13" spans="2:13" x14ac:dyDescent="0.25">
      <c r="B13" s="7"/>
      <c r="C13" s="7">
        <v>1</v>
      </c>
      <c r="D13" s="7">
        <v>10000</v>
      </c>
      <c r="E13" s="7">
        <v>1</v>
      </c>
      <c r="F13" s="7">
        <v>30021</v>
      </c>
      <c r="G13" s="7">
        <v>4.05</v>
      </c>
      <c r="H13" s="7"/>
    </row>
    <row r="14" spans="2:13" x14ac:dyDescent="0.25">
      <c r="B14" s="7"/>
      <c r="C14" s="7"/>
      <c r="D14" s="7"/>
      <c r="E14" s="7">
        <v>1</v>
      </c>
      <c r="F14" s="7"/>
      <c r="G14" s="7">
        <v>15.52</v>
      </c>
      <c r="H14" s="7"/>
    </row>
    <row r="15" spans="2:13" x14ac:dyDescent="0.25">
      <c r="B15" s="7"/>
      <c r="C15" s="7"/>
      <c r="D15" s="7"/>
      <c r="E15" s="7"/>
      <c r="F15" s="7"/>
      <c r="G15" s="7"/>
      <c r="H15" s="7"/>
      <c r="I15" s="5"/>
    </row>
    <row r="16" spans="2:13" x14ac:dyDescent="0.25">
      <c r="B16" s="7"/>
      <c r="C16" s="7"/>
      <c r="D16" s="7"/>
      <c r="E16" s="7"/>
      <c r="F16" s="7"/>
      <c r="G16" s="7"/>
      <c r="H16" s="7"/>
      <c r="I16" s="5"/>
    </row>
    <row r="17" spans="2:9" x14ac:dyDescent="0.25">
      <c r="B17" s="7"/>
      <c r="C17" s="7"/>
      <c r="D17" s="7"/>
      <c r="E17" s="7"/>
      <c r="F17" s="7"/>
      <c r="G17" s="7"/>
      <c r="H17" s="7"/>
    </row>
    <row r="18" spans="2:9" ht="15.75" thickBot="1" x14ac:dyDescent="0.3">
      <c r="B18" s="8">
        <f>C18+D18+E18+F18+G18+H18</f>
        <v>40043.57</v>
      </c>
      <c r="C18" s="26">
        <f t="shared" ref="C18:H18" si="0">SUM(C13:C17)</f>
        <v>1</v>
      </c>
      <c r="D18" s="36">
        <f t="shared" si="0"/>
        <v>10000</v>
      </c>
      <c r="E18" s="28">
        <f t="shared" si="0"/>
        <v>2</v>
      </c>
      <c r="F18" s="31">
        <f t="shared" si="0"/>
        <v>30021</v>
      </c>
      <c r="G18" s="8">
        <f t="shared" si="0"/>
        <v>19.57</v>
      </c>
      <c r="H18" s="8">
        <f t="shared" si="0"/>
        <v>0</v>
      </c>
    </row>
    <row r="19" spans="2:9" x14ac:dyDescent="0.25">
      <c r="B19" s="7"/>
      <c r="C19" s="7"/>
      <c r="D19" s="7"/>
      <c r="E19" s="7"/>
      <c r="F19" s="7"/>
      <c r="G19" s="7"/>
      <c r="H19" s="7"/>
    </row>
    <row r="20" spans="2:9" x14ac:dyDescent="0.25">
      <c r="B20" s="7"/>
      <c r="C20" s="7"/>
      <c r="D20" s="7"/>
      <c r="E20" s="7"/>
      <c r="F20" s="7"/>
      <c r="G20" s="7"/>
      <c r="H20" s="7"/>
    </row>
    <row r="21" spans="2:9" ht="17.25" x14ac:dyDescent="0.4">
      <c r="B21" s="10" t="s">
        <v>5</v>
      </c>
      <c r="C21" s="7"/>
      <c r="D21" s="7"/>
      <c r="E21" s="7"/>
      <c r="F21" s="7"/>
      <c r="G21" s="7"/>
      <c r="H21" s="7"/>
    </row>
    <row r="22" spans="2:9" x14ac:dyDescent="0.25">
      <c r="B22" s="7"/>
      <c r="C22" s="7"/>
      <c r="D22" s="7"/>
      <c r="E22" s="7"/>
      <c r="F22" s="7"/>
      <c r="G22" s="7"/>
      <c r="H22" s="7"/>
    </row>
    <row r="23" spans="2:9" ht="17.25" x14ac:dyDescent="0.4">
      <c r="B23" s="11" t="s">
        <v>1</v>
      </c>
      <c r="C23" s="11" t="s">
        <v>25</v>
      </c>
      <c r="D23" s="11" t="s">
        <v>26</v>
      </c>
      <c r="E23" s="11" t="s">
        <v>16</v>
      </c>
      <c r="F23" s="11" t="s">
        <v>18</v>
      </c>
      <c r="G23" s="16" t="s">
        <v>27</v>
      </c>
      <c r="H23" s="16" t="s">
        <v>4</v>
      </c>
      <c r="I23" s="17" t="s">
        <v>2</v>
      </c>
    </row>
    <row r="24" spans="2:9" x14ac:dyDescent="0.25">
      <c r="B24" s="7"/>
      <c r="C24" s="7"/>
      <c r="D24" s="7"/>
      <c r="E24" s="7"/>
      <c r="F24" s="7"/>
      <c r="G24" s="13"/>
      <c r="H24" s="13"/>
      <c r="I24" s="15"/>
    </row>
    <row r="25" spans="2:9" x14ac:dyDescent="0.25">
      <c r="B25" s="7"/>
      <c r="C25" s="7"/>
      <c r="D25" s="7"/>
      <c r="E25" s="7"/>
      <c r="F25" s="7"/>
      <c r="G25" s="13"/>
      <c r="H25" s="13"/>
      <c r="I25" s="15"/>
    </row>
    <row r="26" spans="2:9" x14ac:dyDescent="0.25">
      <c r="B26" s="7"/>
      <c r="C26" s="7"/>
      <c r="D26" s="7"/>
      <c r="E26" s="7"/>
      <c r="F26" s="7"/>
      <c r="G26" s="13"/>
      <c r="H26" s="13"/>
      <c r="I26" s="18"/>
    </row>
    <row r="27" spans="2:9" x14ac:dyDescent="0.25">
      <c r="B27" s="7"/>
      <c r="C27" s="7"/>
      <c r="D27" s="7"/>
      <c r="E27" s="7"/>
      <c r="F27" s="7"/>
      <c r="G27" s="13"/>
      <c r="H27" s="13"/>
      <c r="I27" s="18"/>
    </row>
    <row r="28" spans="2:9" x14ac:dyDescent="0.25">
      <c r="B28" s="7"/>
      <c r="C28" s="7"/>
      <c r="D28" s="7"/>
      <c r="E28" s="7"/>
      <c r="F28" s="7"/>
      <c r="G28" s="13"/>
      <c r="H28" s="13"/>
      <c r="I28" s="18"/>
    </row>
    <row r="29" spans="2:9" x14ac:dyDescent="0.25">
      <c r="B29" s="7"/>
      <c r="C29" s="7"/>
      <c r="D29" s="7"/>
      <c r="E29" s="7"/>
      <c r="F29" s="7"/>
      <c r="G29" s="7"/>
      <c r="H29" s="7"/>
    </row>
    <row r="30" spans="2:9" ht="15.75" thickBot="1" x14ac:dyDescent="0.3">
      <c r="B30" s="8">
        <f>C30+D30+E30+F30+G30+H30</f>
        <v>0</v>
      </c>
      <c r="C30" s="8">
        <f t="shared" ref="C30:H30" si="1">SUM(C24:C29)</f>
        <v>0</v>
      </c>
      <c r="D30" s="8">
        <f t="shared" si="1"/>
        <v>0</v>
      </c>
      <c r="E30" s="8">
        <f t="shared" si="1"/>
        <v>0</v>
      </c>
      <c r="F30" s="8">
        <f t="shared" si="1"/>
        <v>0</v>
      </c>
      <c r="G30" s="12">
        <f t="shared" si="1"/>
        <v>0</v>
      </c>
      <c r="H30" s="12">
        <f t="shared" si="1"/>
        <v>0</v>
      </c>
    </row>
    <row r="31" spans="2:9" x14ac:dyDescent="0.25">
      <c r="B31" s="7"/>
      <c r="C31" s="7"/>
      <c r="D31" s="7"/>
      <c r="E31" s="7"/>
      <c r="F31" s="7"/>
      <c r="G31" s="7"/>
      <c r="H31" s="7"/>
    </row>
    <row r="32" spans="2:9" x14ac:dyDescent="0.25">
      <c r="B32" s="7"/>
      <c r="C32" s="7"/>
      <c r="D32" s="7"/>
      <c r="E32" s="7"/>
      <c r="F32" s="7"/>
      <c r="G32" s="7"/>
      <c r="H32" s="7"/>
    </row>
    <row r="33" spans="2:8" x14ac:dyDescent="0.25">
      <c r="B33" s="7" t="s">
        <v>7</v>
      </c>
      <c r="C33" s="7"/>
      <c r="D33" s="7">
        <v>0</v>
      </c>
      <c r="E33" s="7"/>
      <c r="F33" s="7"/>
      <c r="G33" s="7"/>
      <c r="H33" s="7"/>
    </row>
    <row r="34" spans="2:8" ht="15.75" thickBot="1" x14ac:dyDescent="0.3">
      <c r="B34" s="7" t="s">
        <v>8</v>
      </c>
      <c r="C34" s="7"/>
      <c r="D34" s="14">
        <f>B18</f>
        <v>40043.57</v>
      </c>
      <c r="E34" s="7"/>
      <c r="F34" s="7"/>
      <c r="G34" s="7"/>
      <c r="H34" s="7"/>
    </row>
    <row r="35" spans="2:8" x14ac:dyDescent="0.25">
      <c r="B35" s="7"/>
      <c r="C35" s="7"/>
      <c r="D35" s="7">
        <f>SUM(D33:D34)</f>
        <v>40043.57</v>
      </c>
      <c r="E35" s="7"/>
      <c r="F35" s="7"/>
      <c r="G35" s="7"/>
      <c r="H35" s="7"/>
    </row>
    <row r="36" spans="2:8" x14ac:dyDescent="0.25">
      <c r="B36" s="7" t="s">
        <v>9</v>
      </c>
      <c r="C36" s="7"/>
      <c r="D36" s="7">
        <f>B30</f>
        <v>0</v>
      </c>
      <c r="E36" s="7"/>
      <c r="F36" s="7"/>
      <c r="G36" s="7"/>
      <c r="H36" s="7"/>
    </row>
    <row r="37" spans="2:8" ht="15.75" thickBot="1" x14ac:dyDescent="0.3">
      <c r="B37" s="7" t="s">
        <v>10</v>
      </c>
      <c r="C37" s="7"/>
      <c r="D37" s="8">
        <f>D35-D36</f>
        <v>40043.57</v>
      </c>
      <c r="E37" s="7"/>
      <c r="F37" s="7"/>
      <c r="G37" s="7"/>
      <c r="H37" s="7"/>
    </row>
    <row r="38" spans="2:8" x14ac:dyDescent="0.25">
      <c r="B38" s="7"/>
      <c r="C38" s="7"/>
      <c r="D38" s="7"/>
      <c r="E38" s="7"/>
      <c r="F38" s="7"/>
      <c r="G38" s="7"/>
      <c r="H38" s="7"/>
    </row>
    <row r="39" spans="2:8" ht="15.75" thickBot="1" x14ac:dyDescent="0.3">
      <c r="B39" s="7" t="s">
        <v>11</v>
      </c>
      <c r="C39" s="7"/>
      <c r="D39" s="8">
        <v>40043.57</v>
      </c>
      <c r="E39" s="7"/>
      <c r="F39" s="7"/>
      <c r="G39" s="7"/>
      <c r="H39" s="7"/>
    </row>
    <row r="40" spans="2:8" x14ac:dyDescent="0.25">
      <c r="B40" s="7"/>
      <c r="C40" s="7"/>
      <c r="D40" s="7"/>
      <c r="E40" s="7"/>
      <c r="F40" s="7"/>
      <c r="G40" s="7"/>
      <c r="H40" s="7"/>
    </row>
    <row r="41" spans="2:8" x14ac:dyDescent="0.25">
      <c r="B41" s="7"/>
      <c r="C41" s="7"/>
      <c r="D41" s="7"/>
      <c r="E41" s="7"/>
      <c r="F41" s="7"/>
      <c r="G41" s="7"/>
      <c r="H41" s="7"/>
    </row>
    <row r="42" spans="2:8" x14ac:dyDescent="0.25">
      <c r="B42" s="7"/>
      <c r="C42" s="7"/>
      <c r="D42" s="7"/>
      <c r="E42" s="7"/>
      <c r="F42" s="7"/>
      <c r="G42" s="7"/>
      <c r="H42" s="7"/>
    </row>
    <row r="43" spans="2:8" x14ac:dyDescent="0.25">
      <c r="B43" s="7"/>
      <c r="C43" s="7"/>
      <c r="D43" s="7"/>
      <c r="E43" s="7"/>
      <c r="F43" s="7"/>
      <c r="G43" s="7"/>
      <c r="H43" s="7"/>
    </row>
    <row r="44" spans="2:8" x14ac:dyDescent="0.25">
      <c r="B44" s="7"/>
      <c r="C44" s="7"/>
      <c r="D44" s="7"/>
      <c r="E44" s="7"/>
      <c r="F44" s="7"/>
      <c r="G44" s="7"/>
      <c r="H44" s="7"/>
    </row>
    <row r="45" spans="2:8" x14ac:dyDescent="0.25">
      <c r="B45" s="7"/>
      <c r="C45" s="7"/>
      <c r="D45" s="7"/>
      <c r="E45" s="7"/>
      <c r="F45" s="7"/>
      <c r="G45" s="7"/>
      <c r="H45" s="7"/>
    </row>
    <row r="46" spans="2:8" x14ac:dyDescent="0.25">
      <c r="B46" s="7"/>
      <c r="C46" s="7"/>
      <c r="D46" s="7"/>
      <c r="E46" s="7"/>
      <c r="F46" s="7"/>
      <c r="G46" s="7"/>
      <c r="H46" s="7"/>
    </row>
    <row r="47" spans="2:8" x14ac:dyDescent="0.25">
      <c r="B47" s="7"/>
      <c r="C47" s="7"/>
      <c r="D47" s="7"/>
      <c r="E47" s="7"/>
      <c r="F47" s="7"/>
      <c r="G47" s="7"/>
      <c r="H47" s="7"/>
    </row>
    <row r="48" spans="2:8" x14ac:dyDescent="0.25">
      <c r="B48" s="7"/>
      <c r="C48" s="7"/>
      <c r="D48" s="7"/>
      <c r="E48" s="7"/>
      <c r="F48" s="7"/>
      <c r="G48" s="7"/>
      <c r="H48" s="7"/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3FE7-DE91-48B4-B509-F7D72D09F51D}">
  <sheetPr>
    <pageSetUpPr fitToPage="1"/>
  </sheetPr>
  <dimension ref="B3:M48"/>
  <sheetViews>
    <sheetView topLeftCell="A7" workbookViewId="0">
      <selection activeCell="L23" sqref="L23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5.7109375" customWidth="1"/>
    <col min="6" max="6" width="18.7109375" customWidth="1"/>
    <col min="7" max="8" width="15.7109375" customWidth="1"/>
    <col min="9" max="9" width="17.28515625" customWidth="1"/>
    <col min="10" max="52" width="15.7109375" customWidth="1"/>
  </cols>
  <sheetData>
    <row r="3" spans="2:13" ht="18.75" x14ac:dyDescent="0.3">
      <c r="B3" s="1"/>
      <c r="C3" s="1"/>
      <c r="D3" s="1" t="s">
        <v>13</v>
      </c>
      <c r="E3" s="1"/>
    </row>
    <row r="4" spans="2:13" ht="18.75" x14ac:dyDescent="0.3">
      <c r="B4" s="1"/>
      <c r="C4" s="1"/>
      <c r="D4" s="1"/>
      <c r="E4" s="1"/>
    </row>
    <row r="5" spans="2:13" ht="18.75" x14ac:dyDescent="0.3">
      <c r="B5" s="1"/>
      <c r="C5" s="1"/>
      <c r="D5" s="2">
        <v>44377</v>
      </c>
      <c r="E5" s="1"/>
    </row>
    <row r="6" spans="2:13" ht="18.75" x14ac:dyDescent="0.3">
      <c r="B6" s="1"/>
      <c r="C6" s="1"/>
      <c r="D6" s="1"/>
      <c r="E6" s="1"/>
    </row>
    <row r="7" spans="2:13" ht="18.75" x14ac:dyDescent="0.3">
      <c r="B7" s="1"/>
      <c r="C7" s="1"/>
      <c r="D7" s="1"/>
      <c r="E7" s="1"/>
    </row>
    <row r="8" spans="2:13" x14ac:dyDescent="0.25">
      <c r="B8" s="3" t="s">
        <v>31</v>
      </c>
      <c r="C8" s="3"/>
      <c r="D8" s="3"/>
    </row>
    <row r="10" spans="2:13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13" x14ac:dyDescent="0.25">
      <c r="B12" s="6" t="s">
        <v>1</v>
      </c>
      <c r="C12" s="6" t="s">
        <v>16</v>
      </c>
      <c r="D12" s="6" t="s">
        <v>32</v>
      </c>
      <c r="E12" s="6" t="s">
        <v>25</v>
      </c>
      <c r="F12" s="6" t="s">
        <v>3</v>
      </c>
      <c r="G12" s="6"/>
      <c r="H12" s="6" t="s">
        <v>14</v>
      </c>
      <c r="I12" s="6" t="s">
        <v>2</v>
      </c>
      <c r="J12" s="5"/>
      <c r="K12" s="5"/>
      <c r="L12" s="5"/>
      <c r="M12" s="5"/>
    </row>
    <row r="13" spans="2:13" x14ac:dyDescent="0.25">
      <c r="B13" s="7"/>
      <c r="C13" s="7">
        <v>1</v>
      </c>
      <c r="D13" s="7">
        <v>50000</v>
      </c>
      <c r="E13" s="7">
        <v>1</v>
      </c>
      <c r="F13" s="7">
        <v>20.260000000000002</v>
      </c>
      <c r="G13" s="7"/>
      <c r="H13" s="7"/>
    </row>
    <row r="14" spans="2:13" x14ac:dyDescent="0.25">
      <c r="B14" s="7"/>
      <c r="C14" s="7"/>
      <c r="D14" s="7"/>
      <c r="E14" s="7">
        <v>1</v>
      </c>
      <c r="F14" s="7">
        <v>0.04</v>
      </c>
      <c r="G14" s="7"/>
      <c r="H14" s="7"/>
    </row>
    <row r="15" spans="2:13" x14ac:dyDescent="0.25">
      <c r="B15" s="7"/>
      <c r="C15" s="7"/>
      <c r="D15" s="7"/>
      <c r="E15" s="7"/>
      <c r="F15" s="7"/>
      <c r="G15" s="7"/>
      <c r="H15" s="7"/>
      <c r="I15" s="5"/>
    </row>
    <row r="16" spans="2:13" x14ac:dyDescent="0.25">
      <c r="B16" s="7"/>
      <c r="C16" s="7"/>
      <c r="D16" s="7"/>
      <c r="E16" s="7"/>
      <c r="F16" s="7"/>
      <c r="G16" s="7"/>
      <c r="H16" s="7"/>
      <c r="I16" s="5"/>
    </row>
    <row r="17" spans="2:9" x14ac:dyDescent="0.25">
      <c r="B17" s="7"/>
      <c r="C17" s="7"/>
      <c r="D17" s="7"/>
      <c r="E17" s="7"/>
      <c r="F17" s="7"/>
      <c r="G17" s="7"/>
      <c r="H17" s="7"/>
    </row>
    <row r="18" spans="2:9" ht="15.75" thickBot="1" x14ac:dyDescent="0.3">
      <c r="B18" s="8">
        <f>C18+D18+E18+F18+G18+H18</f>
        <v>50023.3</v>
      </c>
      <c r="C18" s="29">
        <f t="shared" ref="C18:H18" si="0">SUM(C13:C17)</f>
        <v>1</v>
      </c>
      <c r="D18" s="37">
        <f t="shared" si="0"/>
        <v>50000</v>
      </c>
      <c r="E18" s="27">
        <f t="shared" si="0"/>
        <v>2</v>
      </c>
      <c r="F18" s="8">
        <f t="shared" si="0"/>
        <v>20.3</v>
      </c>
      <c r="G18" s="8">
        <f t="shared" si="0"/>
        <v>0</v>
      </c>
      <c r="H18" s="8">
        <f t="shared" si="0"/>
        <v>0</v>
      </c>
    </row>
    <row r="19" spans="2:9" x14ac:dyDescent="0.25">
      <c r="B19" s="7"/>
      <c r="C19" s="7"/>
      <c r="D19" s="7"/>
      <c r="E19" s="7"/>
      <c r="F19" s="7"/>
      <c r="G19" s="7"/>
      <c r="H19" s="7"/>
    </row>
    <row r="20" spans="2:9" x14ac:dyDescent="0.25">
      <c r="B20" s="7"/>
      <c r="C20" s="7"/>
      <c r="D20" s="7"/>
      <c r="E20" s="7"/>
      <c r="F20" s="7"/>
      <c r="G20" s="7"/>
      <c r="H20" s="7"/>
    </row>
    <row r="21" spans="2:9" ht="17.25" x14ac:dyDescent="0.4">
      <c r="B21" s="10" t="s">
        <v>5</v>
      </c>
      <c r="C21" s="7"/>
      <c r="D21" s="7"/>
      <c r="E21" s="7"/>
      <c r="F21" s="7"/>
      <c r="G21" s="7"/>
      <c r="H21" s="7"/>
    </row>
    <row r="22" spans="2:9" x14ac:dyDescent="0.25">
      <c r="B22" s="7"/>
      <c r="C22" s="7"/>
      <c r="D22" s="7"/>
      <c r="E22" s="7"/>
      <c r="F22" s="7"/>
      <c r="G22" s="7"/>
      <c r="H22" s="7"/>
    </row>
    <row r="23" spans="2:9" ht="17.25" x14ac:dyDescent="0.4">
      <c r="B23" s="11" t="s">
        <v>1</v>
      </c>
      <c r="C23" s="11" t="s">
        <v>25</v>
      </c>
      <c r="D23" s="11" t="s">
        <v>26</v>
      </c>
      <c r="E23" s="11" t="s">
        <v>16</v>
      </c>
      <c r="F23" s="11" t="s">
        <v>18</v>
      </c>
      <c r="G23" s="16" t="s">
        <v>27</v>
      </c>
      <c r="H23" s="16" t="s">
        <v>4</v>
      </c>
      <c r="I23" s="17" t="s">
        <v>2</v>
      </c>
    </row>
    <row r="24" spans="2:9" x14ac:dyDescent="0.25">
      <c r="B24" s="7"/>
      <c r="C24" s="7"/>
      <c r="D24" s="7"/>
      <c r="E24" s="7"/>
      <c r="F24" s="7">
        <v>30021</v>
      </c>
      <c r="G24" s="13"/>
      <c r="H24" s="13">
        <v>20000</v>
      </c>
      <c r="I24" s="15" t="s">
        <v>28</v>
      </c>
    </row>
    <row r="25" spans="2:9" x14ac:dyDescent="0.25">
      <c r="B25" s="7"/>
      <c r="C25" s="7"/>
      <c r="D25" s="7"/>
      <c r="E25" s="7"/>
      <c r="F25" s="7"/>
      <c r="G25" s="13"/>
      <c r="H25" s="13"/>
      <c r="I25" s="15"/>
    </row>
    <row r="26" spans="2:9" x14ac:dyDescent="0.25">
      <c r="B26" s="7"/>
      <c r="C26" s="7"/>
      <c r="D26" s="7"/>
      <c r="E26" s="7"/>
      <c r="F26" s="7"/>
      <c r="G26" s="13"/>
      <c r="H26" s="13"/>
      <c r="I26" s="18"/>
    </row>
    <row r="27" spans="2:9" x14ac:dyDescent="0.25">
      <c r="B27" s="7"/>
      <c r="C27" s="7"/>
      <c r="D27" s="7"/>
      <c r="E27" s="7"/>
      <c r="F27" s="7"/>
      <c r="G27" s="13"/>
      <c r="H27" s="13"/>
      <c r="I27" s="18"/>
    </row>
    <row r="28" spans="2:9" x14ac:dyDescent="0.25">
      <c r="B28" s="7"/>
      <c r="C28" s="7"/>
      <c r="D28" s="7"/>
      <c r="E28" s="7"/>
      <c r="F28" s="7"/>
      <c r="G28" s="13"/>
      <c r="H28" s="13"/>
      <c r="I28" s="18"/>
    </row>
    <row r="29" spans="2:9" x14ac:dyDescent="0.25">
      <c r="B29" s="7"/>
      <c r="C29" s="7"/>
      <c r="D29" s="7"/>
      <c r="E29" s="7"/>
      <c r="F29" s="7"/>
      <c r="G29" s="7"/>
      <c r="H29" s="7"/>
    </row>
    <row r="30" spans="2:9" ht="15.75" thickBot="1" x14ac:dyDescent="0.3">
      <c r="B30" s="8">
        <f>C30+D30+E30+F30+G30+H30</f>
        <v>50021</v>
      </c>
      <c r="C30" s="8">
        <f t="shared" ref="C30:H30" si="1">SUM(C24:C29)</f>
        <v>0</v>
      </c>
      <c r="D30" s="8">
        <f t="shared" si="1"/>
        <v>0</v>
      </c>
      <c r="E30" s="8">
        <f t="shared" si="1"/>
        <v>0</v>
      </c>
      <c r="F30" s="31">
        <f t="shared" si="1"/>
        <v>30021</v>
      </c>
      <c r="G30" s="12">
        <f t="shared" si="1"/>
        <v>0</v>
      </c>
      <c r="H30" s="12">
        <f t="shared" si="1"/>
        <v>20000</v>
      </c>
    </row>
    <row r="31" spans="2:9" x14ac:dyDescent="0.25">
      <c r="B31" s="7"/>
      <c r="C31" s="7"/>
      <c r="D31" s="7"/>
      <c r="E31" s="7"/>
      <c r="F31" s="7"/>
      <c r="G31" s="7"/>
      <c r="H31" s="7"/>
    </row>
    <row r="32" spans="2:9" x14ac:dyDescent="0.25">
      <c r="B32" s="7"/>
      <c r="C32" s="7"/>
      <c r="D32" s="7"/>
      <c r="E32" s="7"/>
      <c r="F32" s="7"/>
      <c r="G32" s="7"/>
      <c r="H32" s="7"/>
    </row>
    <row r="33" spans="2:8" x14ac:dyDescent="0.25">
      <c r="B33" s="7" t="s">
        <v>7</v>
      </c>
      <c r="C33" s="7"/>
      <c r="D33" s="7">
        <v>0</v>
      </c>
      <c r="E33" s="7"/>
      <c r="F33" s="7"/>
      <c r="G33" s="7"/>
      <c r="H33" s="7"/>
    </row>
    <row r="34" spans="2:8" ht="15.75" thickBot="1" x14ac:dyDescent="0.3">
      <c r="B34" s="7" t="s">
        <v>8</v>
      </c>
      <c r="C34" s="7"/>
      <c r="D34" s="14">
        <f>B18</f>
        <v>50023.3</v>
      </c>
      <c r="E34" s="7"/>
      <c r="F34" s="7"/>
      <c r="G34" s="7"/>
      <c r="H34" s="7"/>
    </row>
    <row r="35" spans="2:8" x14ac:dyDescent="0.25">
      <c r="B35" s="7"/>
      <c r="C35" s="7"/>
      <c r="D35" s="7">
        <f>SUM(D33:D34)</f>
        <v>50023.3</v>
      </c>
      <c r="E35" s="7"/>
      <c r="F35" s="7"/>
      <c r="G35" s="7"/>
      <c r="H35" s="7"/>
    </row>
    <row r="36" spans="2:8" x14ac:dyDescent="0.25">
      <c r="B36" s="7" t="s">
        <v>9</v>
      </c>
      <c r="C36" s="7"/>
      <c r="D36" s="7">
        <f>B30</f>
        <v>50021</v>
      </c>
      <c r="E36" s="7"/>
      <c r="F36" s="7"/>
      <c r="G36" s="7"/>
      <c r="H36" s="7"/>
    </row>
    <row r="37" spans="2:8" ht="15.75" thickBot="1" x14ac:dyDescent="0.3">
      <c r="B37" s="7" t="s">
        <v>10</v>
      </c>
      <c r="C37" s="7"/>
      <c r="D37" s="8">
        <f>D35-D36</f>
        <v>2.3000000000029104</v>
      </c>
      <c r="E37" s="7"/>
      <c r="F37" s="7"/>
      <c r="G37" s="7"/>
      <c r="H37" s="7"/>
    </row>
    <row r="38" spans="2:8" x14ac:dyDescent="0.25">
      <c r="B38" s="7"/>
      <c r="C38" s="7"/>
      <c r="D38" s="7"/>
      <c r="E38" s="7"/>
      <c r="F38" s="7"/>
      <c r="G38" s="7"/>
      <c r="H38" s="7"/>
    </row>
    <row r="39" spans="2:8" ht="15.75" thickBot="1" x14ac:dyDescent="0.3">
      <c r="B39" s="7" t="s">
        <v>11</v>
      </c>
      <c r="C39" s="7"/>
      <c r="D39" s="8">
        <v>2.2999999999999998</v>
      </c>
      <c r="E39" s="7"/>
      <c r="F39" s="7"/>
      <c r="G39" s="7"/>
      <c r="H39" s="7"/>
    </row>
    <row r="40" spans="2:8" x14ac:dyDescent="0.25">
      <c r="B40" s="7"/>
      <c r="C40" s="7"/>
      <c r="D40" s="7"/>
      <c r="E40" s="7"/>
      <c r="F40" s="7"/>
      <c r="G40" s="7"/>
      <c r="H40" s="7"/>
    </row>
    <row r="41" spans="2:8" x14ac:dyDescent="0.25">
      <c r="B41" s="7"/>
      <c r="C41" s="7"/>
      <c r="D41" s="7"/>
      <c r="E41" s="7"/>
      <c r="F41" s="7"/>
      <c r="G41" s="7"/>
      <c r="H41" s="7"/>
    </row>
    <row r="42" spans="2:8" x14ac:dyDescent="0.25">
      <c r="B42" s="7"/>
      <c r="C42" s="7"/>
      <c r="D42" s="7"/>
      <c r="E42" s="7"/>
      <c r="F42" s="7"/>
      <c r="G42" s="7"/>
      <c r="H42" s="7"/>
    </row>
    <row r="43" spans="2:8" x14ac:dyDescent="0.25">
      <c r="B43" s="7"/>
      <c r="C43" s="7"/>
      <c r="D43" s="7"/>
      <c r="E43" s="7"/>
      <c r="F43" s="7"/>
      <c r="G43" s="7"/>
      <c r="H43" s="7"/>
    </row>
    <row r="44" spans="2:8" x14ac:dyDescent="0.25">
      <c r="B44" s="7"/>
      <c r="C44" s="7"/>
      <c r="D44" s="7"/>
      <c r="E44" s="7"/>
      <c r="F44" s="7"/>
      <c r="G44" s="7"/>
      <c r="H44" s="7"/>
    </row>
    <row r="45" spans="2:8" x14ac:dyDescent="0.25">
      <c r="B45" s="7"/>
      <c r="C45" s="7"/>
      <c r="D45" s="7"/>
      <c r="E45" s="7"/>
      <c r="F45" s="7"/>
      <c r="G45" s="7"/>
      <c r="H45" s="7"/>
    </row>
    <row r="46" spans="2:8" x14ac:dyDescent="0.25">
      <c r="B46" s="7"/>
      <c r="C46" s="7"/>
      <c r="D46" s="7"/>
      <c r="E46" s="7"/>
      <c r="F46" s="7"/>
      <c r="G46" s="7"/>
      <c r="H46" s="7"/>
    </row>
    <row r="47" spans="2:8" x14ac:dyDescent="0.25">
      <c r="B47" s="7"/>
      <c r="C47" s="7"/>
      <c r="D47" s="7"/>
      <c r="E47" s="7"/>
      <c r="F47" s="7"/>
      <c r="G47" s="7"/>
      <c r="H47" s="7"/>
    </row>
    <row r="48" spans="2:8" x14ac:dyDescent="0.25">
      <c r="B48" s="7"/>
      <c r="C48" s="7"/>
      <c r="D48" s="7"/>
      <c r="E48" s="7"/>
      <c r="F48" s="7"/>
      <c r="G48" s="7"/>
      <c r="H48" s="7"/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B490E-340E-4763-99BF-6D9000A88B39}">
  <sheetPr>
    <pageSetUpPr fitToPage="1"/>
  </sheetPr>
  <dimension ref="B3:N60"/>
  <sheetViews>
    <sheetView topLeftCell="A12" workbookViewId="0">
      <selection activeCell="F28" sqref="F28:G28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9.85546875" customWidth="1"/>
    <col min="6" max="6" width="18.7109375" customWidth="1"/>
    <col min="7" max="9" width="15.7109375" customWidth="1"/>
    <col min="10" max="10" width="17.28515625" customWidth="1"/>
    <col min="11" max="53" width="15.7109375" customWidth="1"/>
  </cols>
  <sheetData>
    <row r="3" spans="2:14" ht="18.75" x14ac:dyDescent="0.3">
      <c r="B3" s="1"/>
      <c r="C3" s="1"/>
      <c r="D3" s="1" t="s">
        <v>13</v>
      </c>
      <c r="E3" s="1"/>
    </row>
    <row r="4" spans="2:14" ht="18.75" x14ac:dyDescent="0.3">
      <c r="B4" s="1"/>
      <c r="C4" s="1"/>
      <c r="D4" s="1"/>
      <c r="E4" s="1"/>
    </row>
    <row r="5" spans="2:14" ht="18.75" x14ac:dyDescent="0.3">
      <c r="B5" s="1"/>
      <c r="C5" s="1"/>
      <c r="D5" s="2">
        <v>44377</v>
      </c>
      <c r="E5" s="1"/>
    </row>
    <row r="6" spans="2:14" ht="18.75" x14ac:dyDescent="0.3">
      <c r="B6" s="1"/>
      <c r="C6" s="1"/>
      <c r="D6" s="1"/>
      <c r="E6" s="1"/>
    </row>
    <row r="7" spans="2:14" ht="18.75" x14ac:dyDescent="0.3">
      <c r="B7" s="1"/>
      <c r="C7" s="1"/>
      <c r="D7" s="1"/>
      <c r="E7" s="1"/>
    </row>
    <row r="8" spans="2:14" x14ac:dyDescent="0.25">
      <c r="B8" s="3" t="s">
        <v>43</v>
      </c>
      <c r="C8" s="3"/>
      <c r="D8" s="3"/>
    </row>
    <row r="10" spans="2:14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s="6" t="s">
        <v>1</v>
      </c>
      <c r="C12" s="6" t="s">
        <v>25</v>
      </c>
      <c r="D12" s="6" t="s">
        <v>41</v>
      </c>
      <c r="E12" s="6" t="s">
        <v>26</v>
      </c>
      <c r="F12" s="6" t="s">
        <v>3</v>
      </c>
      <c r="G12" s="6" t="s">
        <v>3</v>
      </c>
      <c r="H12" s="6"/>
      <c r="I12" s="6" t="s">
        <v>14</v>
      </c>
      <c r="J12" s="6" t="s">
        <v>2</v>
      </c>
      <c r="K12" s="5"/>
      <c r="L12" s="5"/>
      <c r="M12" s="5"/>
      <c r="N12" s="5"/>
    </row>
    <row r="13" spans="2:14" x14ac:dyDescent="0.25">
      <c r="B13" s="7"/>
      <c r="C13" s="7"/>
      <c r="D13" s="7"/>
      <c r="E13" s="7">
        <v>2000</v>
      </c>
      <c r="F13" s="7">
        <v>116.52</v>
      </c>
      <c r="G13" s="7">
        <v>76.319999999999993</v>
      </c>
      <c r="H13" s="7"/>
      <c r="I13" s="7"/>
    </row>
    <row r="14" spans="2:14" x14ac:dyDescent="0.25">
      <c r="B14" s="7"/>
      <c r="C14" s="7"/>
      <c r="D14" s="7"/>
      <c r="E14" s="7">
        <v>1000</v>
      </c>
      <c r="F14" s="7">
        <v>3.56</v>
      </c>
      <c r="G14" s="7">
        <v>4.24</v>
      </c>
      <c r="H14" s="7"/>
      <c r="I14" s="7"/>
    </row>
    <row r="15" spans="2:14" x14ac:dyDescent="0.25">
      <c r="B15" s="7"/>
      <c r="C15" s="7"/>
      <c r="D15" s="7"/>
      <c r="E15" s="7">
        <v>1000</v>
      </c>
      <c r="F15" s="7">
        <v>111.09</v>
      </c>
      <c r="G15" s="7">
        <v>69.02</v>
      </c>
      <c r="H15" s="7"/>
      <c r="I15" s="7"/>
      <c r="J15" s="5"/>
    </row>
    <row r="16" spans="2:14" x14ac:dyDescent="0.25">
      <c r="B16" s="7"/>
      <c r="C16" s="7"/>
      <c r="D16" s="7"/>
      <c r="E16" s="7">
        <v>14000</v>
      </c>
      <c r="F16" s="7">
        <v>3.58</v>
      </c>
      <c r="G16" s="7">
        <v>3.84</v>
      </c>
      <c r="H16" s="7"/>
      <c r="I16" s="7"/>
      <c r="J16" s="5"/>
    </row>
    <row r="17" spans="2:9" x14ac:dyDescent="0.25">
      <c r="B17" s="7"/>
      <c r="C17" s="7"/>
      <c r="D17" s="7"/>
      <c r="E17" s="7">
        <v>811.41</v>
      </c>
      <c r="F17" s="7">
        <v>99.07</v>
      </c>
      <c r="G17" s="7">
        <v>4.25</v>
      </c>
      <c r="H17" s="7"/>
      <c r="I17" s="7"/>
    </row>
    <row r="18" spans="2:9" x14ac:dyDescent="0.25">
      <c r="B18" s="7"/>
      <c r="C18" s="7"/>
      <c r="D18" s="7"/>
      <c r="E18" s="7"/>
      <c r="F18" s="7">
        <v>3.53</v>
      </c>
      <c r="G18" s="7">
        <v>73.95</v>
      </c>
      <c r="H18" s="7"/>
      <c r="I18" s="7"/>
    </row>
    <row r="19" spans="2:9" x14ac:dyDescent="0.25">
      <c r="B19" s="7"/>
      <c r="C19" s="7"/>
      <c r="D19" s="7"/>
      <c r="E19" s="7"/>
      <c r="F19" s="7">
        <v>101.51</v>
      </c>
      <c r="G19" s="7">
        <v>4.1100000000000003</v>
      </c>
      <c r="H19" s="7"/>
      <c r="I19" s="7"/>
    </row>
    <row r="20" spans="2:9" x14ac:dyDescent="0.25">
      <c r="B20" s="7"/>
      <c r="C20" s="7"/>
      <c r="D20" s="7"/>
      <c r="E20" s="7"/>
      <c r="F20" s="7">
        <v>3.75</v>
      </c>
      <c r="G20" s="7">
        <v>71.48</v>
      </c>
      <c r="H20" s="7"/>
      <c r="I20" s="7"/>
    </row>
    <row r="21" spans="2:9" x14ac:dyDescent="0.25">
      <c r="B21" s="7"/>
      <c r="C21" s="7"/>
      <c r="D21" s="7"/>
      <c r="E21" s="7"/>
      <c r="F21" s="7">
        <v>93.3</v>
      </c>
      <c r="G21" s="7">
        <v>4.25</v>
      </c>
      <c r="H21" s="7"/>
      <c r="I21" s="7"/>
    </row>
    <row r="22" spans="2:9" x14ac:dyDescent="0.25">
      <c r="B22" s="7"/>
      <c r="C22" s="7"/>
      <c r="D22" s="7"/>
      <c r="E22" s="7"/>
      <c r="F22" s="7">
        <v>4.0599999999999996</v>
      </c>
      <c r="G22" s="7">
        <v>4.1100000000000003</v>
      </c>
      <c r="H22" s="7"/>
      <c r="I22" s="7"/>
    </row>
    <row r="23" spans="2:9" x14ac:dyDescent="0.25">
      <c r="B23" s="7"/>
      <c r="C23" s="7"/>
      <c r="D23" s="7"/>
      <c r="E23" s="7"/>
      <c r="F23" s="7">
        <v>87.03</v>
      </c>
      <c r="G23" s="7"/>
      <c r="H23" s="7"/>
      <c r="I23" s="7"/>
    </row>
    <row r="24" spans="2:9" x14ac:dyDescent="0.25">
      <c r="B24" s="7"/>
      <c r="C24" s="7"/>
      <c r="D24" s="7"/>
      <c r="E24" s="7"/>
      <c r="F24" s="7">
        <v>4.2</v>
      </c>
      <c r="G24" s="7"/>
      <c r="H24" s="7"/>
      <c r="I24" s="7"/>
    </row>
    <row r="25" spans="2:9" x14ac:dyDescent="0.25">
      <c r="B25" s="7"/>
      <c r="C25" s="7"/>
      <c r="D25" s="7"/>
      <c r="E25" s="7"/>
      <c r="F25" s="7"/>
      <c r="G25" s="7"/>
      <c r="H25" s="7"/>
      <c r="I25" s="7"/>
    </row>
    <row r="26" spans="2:9" x14ac:dyDescent="0.25">
      <c r="B26" s="7"/>
      <c r="C26" s="7"/>
      <c r="D26" s="7"/>
      <c r="E26" s="7"/>
      <c r="F26" s="7"/>
      <c r="G26" s="7"/>
      <c r="H26" s="7"/>
      <c r="I26" s="7"/>
    </row>
    <row r="27" spans="2:9" x14ac:dyDescent="0.25">
      <c r="B27" s="7"/>
      <c r="C27" s="7"/>
      <c r="D27" s="7"/>
      <c r="E27" s="7"/>
      <c r="F27" s="7"/>
      <c r="G27" s="7"/>
      <c r="H27" s="7"/>
      <c r="I27" s="7"/>
    </row>
    <row r="28" spans="2:9" ht="15.75" thickBot="1" x14ac:dyDescent="0.3">
      <c r="B28" s="8">
        <f>C28+D28+E28+F28+G28+H28+I28</f>
        <v>19758.18</v>
      </c>
      <c r="C28" s="38">
        <f t="shared" ref="C28:I28" si="0">SUM(C13:C27)</f>
        <v>0</v>
      </c>
      <c r="D28" s="8">
        <f t="shared" si="0"/>
        <v>0</v>
      </c>
      <c r="E28" s="39">
        <f t="shared" si="0"/>
        <v>18811.41</v>
      </c>
      <c r="F28" s="8">
        <f t="shared" si="0"/>
        <v>631.19999999999993</v>
      </c>
      <c r="G28" s="8">
        <f t="shared" si="0"/>
        <v>315.57000000000005</v>
      </c>
      <c r="H28" s="8">
        <f t="shared" si="0"/>
        <v>0</v>
      </c>
      <c r="I28" s="8">
        <f t="shared" si="0"/>
        <v>0</v>
      </c>
    </row>
    <row r="29" spans="2:9" x14ac:dyDescent="0.25">
      <c r="B29" s="7"/>
      <c r="C29" s="7"/>
      <c r="D29" s="7"/>
      <c r="E29" s="7"/>
      <c r="F29" s="7"/>
      <c r="G29" s="7"/>
      <c r="H29" s="7"/>
      <c r="I29" s="7"/>
    </row>
    <row r="30" spans="2:9" x14ac:dyDescent="0.25">
      <c r="B30" s="7"/>
      <c r="C30" s="7"/>
      <c r="D30" s="7"/>
      <c r="E30" s="7"/>
      <c r="F30" s="7"/>
      <c r="G30" s="7"/>
      <c r="H30" s="7"/>
      <c r="I30" s="7"/>
    </row>
    <row r="31" spans="2:9" ht="17.25" x14ac:dyDescent="0.4">
      <c r="B31" s="10" t="s">
        <v>5</v>
      </c>
      <c r="C31" s="7"/>
      <c r="D31" s="7"/>
      <c r="E31" s="7"/>
      <c r="F31" s="7"/>
      <c r="G31" s="7"/>
      <c r="H31" s="7"/>
      <c r="I31" s="7"/>
    </row>
    <row r="32" spans="2:9" x14ac:dyDescent="0.25">
      <c r="B32" s="7"/>
      <c r="C32" s="7"/>
      <c r="D32" s="7"/>
      <c r="E32" s="7"/>
      <c r="F32" s="7"/>
      <c r="G32" s="7"/>
      <c r="H32" s="7"/>
      <c r="I32" s="7"/>
    </row>
    <row r="33" spans="2:10" ht="17.25" x14ac:dyDescent="0.4">
      <c r="B33" s="11" t="s">
        <v>1</v>
      </c>
      <c r="C33" s="11" t="s">
        <v>15</v>
      </c>
      <c r="D33" s="11" t="s">
        <v>30</v>
      </c>
      <c r="E33" s="11" t="s">
        <v>42</v>
      </c>
      <c r="F33" s="11" t="s">
        <v>18</v>
      </c>
      <c r="G33" s="16"/>
      <c r="H33" s="16" t="s">
        <v>27</v>
      </c>
      <c r="I33" s="16" t="s">
        <v>4</v>
      </c>
      <c r="J33" s="17" t="s">
        <v>2</v>
      </c>
    </row>
    <row r="34" spans="2:10" x14ac:dyDescent="0.25">
      <c r="B34" s="7"/>
      <c r="C34" s="7">
        <v>1815.91</v>
      </c>
      <c r="D34" s="7"/>
      <c r="E34" s="7">
        <v>80.56</v>
      </c>
      <c r="F34" s="7"/>
      <c r="G34" s="13"/>
      <c r="H34" s="13"/>
      <c r="I34" s="13"/>
      <c r="J34" s="15"/>
    </row>
    <row r="35" spans="2:10" x14ac:dyDescent="0.25">
      <c r="B35" s="7"/>
      <c r="C35" s="7"/>
      <c r="D35" s="7"/>
      <c r="E35" s="7">
        <v>72.86</v>
      </c>
      <c r="F35" s="7"/>
      <c r="G35" s="13"/>
      <c r="H35" s="13"/>
      <c r="I35" s="13"/>
      <c r="J35" s="15"/>
    </row>
    <row r="36" spans="2:10" x14ac:dyDescent="0.25">
      <c r="B36" s="7"/>
      <c r="C36" s="7"/>
      <c r="D36" s="7"/>
      <c r="E36" s="7">
        <v>4.25</v>
      </c>
      <c r="F36" s="7"/>
      <c r="G36" s="13"/>
      <c r="H36" s="13"/>
      <c r="I36" s="13"/>
      <c r="J36" s="18"/>
    </row>
    <row r="37" spans="2:10" x14ac:dyDescent="0.25">
      <c r="B37" s="7"/>
      <c r="C37" s="7"/>
      <c r="D37" s="7"/>
      <c r="E37" s="7">
        <v>78.06</v>
      </c>
      <c r="F37" s="7"/>
      <c r="G37" s="13"/>
      <c r="H37" s="13"/>
      <c r="I37" s="13"/>
      <c r="J37" s="18"/>
    </row>
    <row r="38" spans="2:10" x14ac:dyDescent="0.25">
      <c r="B38" s="7"/>
      <c r="C38" s="7"/>
      <c r="D38" s="7"/>
      <c r="E38" s="7">
        <v>75.73</v>
      </c>
      <c r="F38" s="7"/>
      <c r="G38" s="13"/>
      <c r="H38" s="13"/>
      <c r="I38" s="13"/>
      <c r="J38" s="18"/>
    </row>
    <row r="39" spans="2:10" x14ac:dyDescent="0.25">
      <c r="B39" s="7"/>
      <c r="C39" s="7"/>
      <c r="D39" s="7"/>
      <c r="E39" s="7"/>
      <c r="F39" s="7"/>
      <c r="G39" s="13"/>
      <c r="H39" s="13"/>
      <c r="I39" s="13"/>
      <c r="J39" s="15"/>
    </row>
    <row r="40" spans="2:10" x14ac:dyDescent="0.25">
      <c r="B40" s="7"/>
      <c r="C40" s="7"/>
      <c r="D40" s="7"/>
      <c r="E40" s="7"/>
      <c r="F40" s="7"/>
      <c r="G40" s="7"/>
      <c r="H40" s="7"/>
      <c r="I40" s="7"/>
    </row>
    <row r="41" spans="2:10" x14ac:dyDescent="0.25">
      <c r="B41" s="7"/>
      <c r="C41" s="7"/>
      <c r="D41" s="7"/>
      <c r="E41" s="7"/>
      <c r="F41" s="7"/>
      <c r="G41" s="7"/>
      <c r="H41" s="7"/>
      <c r="I41" s="7"/>
    </row>
    <row r="42" spans="2:10" ht="15.75" thickBot="1" x14ac:dyDescent="0.3">
      <c r="B42" s="8">
        <f>C42+D42+E42+F42+G42+H42+I42</f>
        <v>2127.37</v>
      </c>
      <c r="C42" s="31">
        <f t="shared" ref="C42:I42" si="1">SUM(C34:C41)</f>
        <v>1815.91</v>
      </c>
      <c r="D42" s="8">
        <f t="shared" si="1"/>
        <v>0</v>
      </c>
      <c r="E42" s="21">
        <f t="shared" si="1"/>
        <v>311.46000000000004</v>
      </c>
      <c r="F42" s="8">
        <f t="shared" si="1"/>
        <v>0</v>
      </c>
      <c r="G42" s="12">
        <f t="shared" si="1"/>
        <v>0</v>
      </c>
      <c r="H42" s="12">
        <f t="shared" si="1"/>
        <v>0</v>
      </c>
      <c r="I42" s="12">
        <f t="shared" si="1"/>
        <v>0</v>
      </c>
    </row>
    <row r="43" spans="2:10" x14ac:dyDescent="0.25">
      <c r="B43" s="7"/>
      <c r="C43" s="7"/>
      <c r="D43" s="7"/>
      <c r="E43" s="7"/>
      <c r="F43" s="7"/>
      <c r="G43" s="7"/>
      <c r="H43" s="7"/>
      <c r="I43" s="7"/>
    </row>
    <row r="44" spans="2:10" x14ac:dyDescent="0.25">
      <c r="B44" s="7"/>
      <c r="C44" s="7"/>
      <c r="D44" s="7"/>
      <c r="E44" s="7"/>
      <c r="F44" s="7"/>
      <c r="G44" s="7"/>
      <c r="H44" s="7"/>
      <c r="I44" s="7"/>
    </row>
    <row r="45" spans="2:10" x14ac:dyDescent="0.25">
      <c r="B45" s="7" t="s">
        <v>7</v>
      </c>
      <c r="C45" s="7"/>
      <c r="D45" s="7">
        <v>82373.3</v>
      </c>
      <c r="E45" s="7"/>
      <c r="F45" s="7"/>
      <c r="G45" s="7"/>
      <c r="H45" s="7"/>
      <c r="I45" s="7"/>
    </row>
    <row r="46" spans="2:10" ht="15.75" thickBot="1" x14ac:dyDescent="0.3">
      <c r="B46" s="7" t="s">
        <v>8</v>
      </c>
      <c r="C46" s="7"/>
      <c r="D46" s="14">
        <f>B28</f>
        <v>19758.18</v>
      </c>
      <c r="E46" s="7"/>
      <c r="F46" s="7"/>
      <c r="G46" s="7"/>
      <c r="H46" s="7"/>
      <c r="I46" s="7"/>
    </row>
    <row r="47" spans="2:10" x14ac:dyDescent="0.25">
      <c r="B47" s="7"/>
      <c r="C47" s="7"/>
      <c r="D47" s="7">
        <f>SUM(D45:D46)</f>
        <v>102131.48000000001</v>
      </c>
      <c r="E47" s="7"/>
      <c r="F47" s="7"/>
      <c r="G47" s="7"/>
      <c r="H47" s="7"/>
      <c r="I47" s="7"/>
    </row>
    <row r="48" spans="2:10" x14ac:dyDescent="0.25">
      <c r="B48" s="7" t="s">
        <v>9</v>
      </c>
      <c r="C48" s="7"/>
      <c r="D48" s="7">
        <f>B42</f>
        <v>2127.37</v>
      </c>
      <c r="E48" s="7"/>
      <c r="F48" s="7"/>
      <c r="G48" s="7"/>
      <c r="H48" s="7"/>
      <c r="I48" s="7"/>
    </row>
    <row r="49" spans="2:9" ht="15.75" thickBot="1" x14ac:dyDescent="0.3">
      <c r="B49" s="7" t="s">
        <v>10</v>
      </c>
      <c r="C49" s="7"/>
      <c r="D49" s="8">
        <f>D47-D48</f>
        <v>100004.11000000002</v>
      </c>
      <c r="E49" s="7"/>
      <c r="F49" s="7"/>
      <c r="G49" s="7"/>
      <c r="H49" s="7"/>
      <c r="I49" s="7"/>
    </row>
    <row r="50" spans="2:9" x14ac:dyDescent="0.25">
      <c r="B50" s="7"/>
      <c r="C50" s="7"/>
      <c r="D50" s="7"/>
      <c r="E50" s="7"/>
      <c r="F50" s="7"/>
      <c r="G50" s="7"/>
      <c r="H50" s="7"/>
      <c r="I50" s="7"/>
    </row>
    <row r="51" spans="2:9" ht="15.75" thickBot="1" x14ac:dyDescent="0.3">
      <c r="B51" s="7" t="s">
        <v>11</v>
      </c>
      <c r="C51" s="7"/>
      <c r="D51" s="8">
        <v>100004.11</v>
      </c>
      <c r="E51" s="7"/>
      <c r="F51" s="7">
        <f>D49-D51</f>
        <v>0</v>
      </c>
      <c r="G51" s="7"/>
      <c r="H51" s="7"/>
      <c r="I51" s="7"/>
    </row>
    <row r="52" spans="2:9" x14ac:dyDescent="0.25">
      <c r="B52" s="7"/>
      <c r="C52" s="7"/>
      <c r="D52" s="7"/>
      <c r="E52" s="7"/>
      <c r="F52" s="7"/>
      <c r="G52" s="7"/>
      <c r="H52" s="7"/>
      <c r="I52" s="7"/>
    </row>
    <row r="53" spans="2:9" x14ac:dyDescent="0.25">
      <c r="B53" s="7"/>
      <c r="C53" s="7"/>
      <c r="D53" s="7"/>
      <c r="E53" s="7"/>
      <c r="F53" s="7"/>
      <c r="G53" s="7"/>
      <c r="H53" s="7"/>
      <c r="I53" s="7"/>
    </row>
    <row r="54" spans="2:9" x14ac:dyDescent="0.25">
      <c r="B54" s="7"/>
      <c r="C54" s="7"/>
      <c r="D54" s="7"/>
      <c r="E54" s="7"/>
      <c r="F54" s="7"/>
      <c r="G54" s="7"/>
      <c r="H54" s="7"/>
      <c r="I54" s="7"/>
    </row>
    <row r="55" spans="2:9" x14ac:dyDescent="0.25">
      <c r="B55" s="7"/>
      <c r="C55" s="7"/>
      <c r="D55" s="7"/>
      <c r="E55" s="7"/>
      <c r="F55" s="7"/>
      <c r="G55" s="7"/>
      <c r="H55" s="7"/>
      <c r="I55" s="7"/>
    </row>
    <row r="56" spans="2:9" x14ac:dyDescent="0.25">
      <c r="B56" s="7"/>
      <c r="C56" s="7"/>
      <c r="D56" s="7"/>
      <c r="E56" s="7"/>
      <c r="F56" s="7"/>
      <c r="G56" s="7"/>
      <c r="H56" s="7"/>
      <c r="I56" s="7"/>
    </row>
    <row r="57" spans="2:9" x14ac:dyDescent="0.25">
      <c r="B57" s="7"/>
      <c r="C57" s="7"/>
      <c r="D57" s="7"/>
      <c r="E57" s="7"/>
      <c r="F57" s="7"/>
      <c r="G57" s="7"/>
      <c r="H57" s="7"/>
      <c r="I57" s="7"/>
    </row>
    <row r="58" spans="2:9" x14ac:dyDescent="0.25">
      <c r="B58" s="7"/>
      <c r="C58" s="7"/>
      <c r="D58" s="7"/>
      <c r="E58" s="7"/>
      <c r="F58" s="7"/>
      <c r="G58" s="7"/>
      <c r="H58" s="7"/>
      <c r="I58" s="7"/>
    </row>
    <row r="59" spans="2:9" x14ac:dyDescent="0.25">
      <c r="B59" s="7"/>
      <c r="C59" s="7"/>
      <c r="D59" s="7"/>
      <c r="E59" s="7"/>
      <c r="F59" s="7"/>
      <c r="G59" s="7"/>
      <c r="H59" s="7"/>
      <c r="I59" s="7"/>
    </row>
    <row r="60" spans="2:9" x14ac:dyDescent="0.25">
      <c r="B60" s="7"/>
      <c r="C60" s="7"/>
      <c r="D60" s="7"/>
      <c r="E60" s="7"/>
      <c r="F60" s="7"/>
      <c r="G60" s="7"/>
      <c r="H60" s="7"/>
      <c r="I60" s="7"/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F3DC-A5B8-422B-8837-22B66CEEF1CF}">
  <sheetPr>
    <pageSetUpPr fitToPage="1"/>
  </sheetPr>
  <dimension ref="B3:N60"/>
  <sheetViews>
    <sheetView topLeftCell="A7" workbookViewId="0">
      <selection activeCell="C28" sqref="C28"/>
    </sheetView>
  </sheetViews>
  <sheetFormatPr defaultRowHeight="15" x14ac:dyDescent="0.25"/>
  <cols>
    <col min="1" max="1" width="5.28515625" customWidth="1"/>
    <col min="2" max="2" width="15.7109375" customWidth="1"/>
    <col min="3" max="3" width="19.42578125" customWidth="1"/>
    <col min="4" max="4" width="20" customWidth="1"/>
    <col min="5" max="5" width="19.85546875" customWidth="1"/>
    <col min="6" max="6" width="18.7109375" customWidth="1"/>
    <col min="7" max="9" width="15.7109375" customWidth="1"/>
    <col min="10" max="10" width="17.28515625" customWidth="1"/>
    <col min="11" max="53" width="15.7109375" customWidth="1"/>
  </cols>
  <sheetData>
    <row r="3" spans="2:14" ht="18.75" x14ac:dyDescent="0.3">
      <c r="B3" s="1"/>
      <c r="C3" s="1"/>
      <c r="D3" s="1" t="s">
        <v>13</v>
      </c>
      <c r="E3" s="1"/>
    </row>
    <row r="4" spans="2:14" ht="18.75" x14ac:dyDescent="0.3">
      <c r="B4" s="1"/>
      <c r="C4" s="1"/>
      <c r="D4" s="1"/>
      <c r="E4" s="1"/>
    </row>
    <row r="5" spans="2:14" ht="18.75" x14ac:dyDescent="0.3">
      <c r="B5" s="1"/>
      <c r="C5" s="1"/>
      <c r="D5" s="2">
        <v>44377</v>
      </c>
      <c r="E5" s="1"/>
    </row>
    <row r="6" spans="2:14" ht="18.75" x14ac:dyDescent="0.3">
      <c r="B6" s="1"/>
      <c r="C6" s="1"/>
      <c r="D6" s="1"/>
      <c r="E6" s="1"/>
    </row>
    <row r="7" spans="2:14" ht="18.75" x14ac:dyDescent="0.3">
      <c r="B7" s="1"/>
      <c r="C7" s="1"/>
      <c r="D7" s="1"/>
      <c r="E7" s="1"/>
    </row>
    <row r="8" spans="2:14" x14ac:dyDescent="0.25">
      <c r="B8" s="3" t="s">
        <v>44</v>
      </c>
      <c r="C8" s="3"/>
      <c r="D8" s="3"/>
    </row>
    <row r="10" spans="2:14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s="6" t="s">
        <v>1</v>
      </c>
      <c r="C12" s="6" t="s">
        <v>26</v>
      </c>
      <c r="D12" s="6" t="s">
        <v>30</v>
      </c>
      <c r="E12" s="6"/>
      <c r="F12" s="6" t="s">
        <v>3</v>
      </c>
      <c r="G12" s="6"/>
      <c r="H12" s="6"/>
      <c r="I12" s="6" t="s">
        <v>14</v>
      </c>
      <c r="J12" s="6" t="s">
        <v>2</v>
      </c>
      <c r="K12" s="5"/>
      <c r="L12" s="5"/>
      <c r="M12" s="5"/>
      <c r="N12" s="5"/>
    </row>
    <row r="13" spans="2:14" x14ac:dyDescent="0.25">
      <c r="B13" s="7"/>
      <c r="C13" s="7">
        <v>2188</v>
      </c>
      <c r="D13" s="7">
        <v>80.56</v>
      </c>
      <c r="E13" s="7"/>
      <c r="F13" s="7">
        <v>0.46</v>
      </c>
      <c r="G13" s="7"/>
      <c r="H13" s="7"/>
      <c r="I13" s="7"/>
    </row>
    <row r="14" spans="2:14" x14ac:dyDescent="0.25">
      <c r="B14" s="7"/>
      <c r="C14" s="7">
        <v>1000</v>
      </c>
      <c r="D14" s="7">
        <v>72.86</v>
      </c>
      <c r="E14" s="7"/>
      <c r="F14" s="7">
        <v>0.81</v>
      </c>
      <c r="G14" s="7"/>
      <c r="H14" s="7"/>
      <c r="I14" s="7"/>
    </row>
    <row r="15" spans="2:14" x14ac:dyDescent="0.25">
      <c r="B15" s="7"/>
      <c r="C15" s="7">
        <v>2000</v>
      </c>
      <c r="D15" s="7">
        <v>4.25</v>
      </c>
      <c r="E15" s="7"/>
      <c r="F15" s="7">
        <v>1.1299999999999999</v>
      </c>
      <c r="G15" s="7"/>
      <c r="H15" s="7"/>
      <c r="I15" s="7"/>
      <c r="J15" s="5"/>
    </row>
    <row r="16" spans="2:14" x14ac:dyDescent="0.25">
      <c r="B16" s="7"/>
      <c r="C16" s="7"/>
      <c r="D16" s="7">
        <v>78.06</v>
      </c>
      <c r="E16" s="7"/>
      <c r="F16" s="7">
        <v>1.1000000000000001</v>
      </c>
      <c r="G16" s="7"/>
      <c r="H16" s="7"/>
      <c r="I16" s="7"/>
      <c r="J16" s="5"/>
    </row>
    <row r="17" spans="2:9" x14ac:dyDescent="0.25">
      <c r="B17" s="7"/>
      <c r="C17" s="7"/>
      <c r="D17" s="7">
        <v>75.73</v>
      </c>
      <c r="E17" s="7"/>
      <c r="F17" s="7">
        <v>1.1599999999999999</v>
      </c>
      <c r="G17" s="7"/>
      <c r="H17" s="7"/>
      <c r="I17" s="7"/>
    </row>
    <row r="18" spans="2:9" x14ac:dyDescent="0.25">
      <c r="B18" s="7"/>
      <c r="C18" s="7"/>
      <c r="D18" s="7"/>
      <c r="E18" s="7"/>
      <c r="F18" s="7">
        <v>1.1200000000000001</v>
      </c>
      <c r="G18" s="7"/>
      <c r="H18" s="7"/>
      <c r="I18" s="7"/>
    </row>
    <row r="19" spans="2:9" x14ac:dyDescent="0.25">
      <c r="B19" s="7"/>
      <c r="C19" s="7"/>
      <c r="D19" s="7"/>
      <c r="E19" s="7"/>
      <c r="F19" s="7"/>
      <c r="G19" s="7"/>
      <c r="H19" s="7"/>
      <c r="I19" s="7"/>
    </row>
    <row r="20" spans="2:9" x14ac:dyDescent="0.25">
      <c r="B20" s="7"/>
      <c r="C20" s="7"/>
      <c r="D20" s="7"/>
      <c r="E20" s="7"/>
      <c r="F20" s="7"/>
      <c r="G20" s="7"/>
      <c r="H20" s="7"/>
      <c r="I20" s="7"/>
    </row>
    <row r="21" spans="2:9" x14ac:dyDescent="0.25">
      <c r="B21" s="7"/>
      <c r="C21" s="7"/>
      <c r="D21" s="7"/>
      <c r="E21" s="7"/>
      <c r="F21" s="7"/>
      <c r="G21" s="7"/>
      <c r="H21" s="7"/>
      <c r="I21" s="7"/>
    </row>
    <row r="22" spans="2:9" x14ac:dyDescent="0.25">
      <c r="B22" s="7"/>
      <c r="C22" s="7"/>
      <c r="D22" s="7"/>
      <c r="E22" s="7"/>
      <c r="F22" s="7"/>
      <c r="G22" s="7"/>
      <c r="H22" s="7"/>
      <c r="I22" s="7"/>
    </row>
    <row r="23" spans="2:9" x14ac:dyDescent="0.25">
      <c r="B23" s="7"/>
      <c r="C23" s="7"/>
      <c r="D23" s="7"/>
      <c r="E23" s="7"/>
      <c r="F23" s="7"/>
      <c r="G23" s="7"/>
      <c r="H23" s="7"/>
      <c r="I23" s="7"/>
    </row>
    <row r="24" spans="2:9" x14ac:dyDescent="0.25">
      <c r="B24" s="7"/>
      <c r="C24" s="7"/>
      <c r="D24" s="7"/>
      <c r="E24" s="7"/>
      <c r="F24" s="7"/>
      <c r="G24" s="7"/>
      <c r="H24" s="7"/>
      <c r="I24" s="7"/>
    </row>
    <row r="25" spans="2:9" x14ac:dyDescent="0.25">
      <c r="B25" s="7"/>
      <c r="C25" s="7"/>
      <c r="D25" s="7"/>
      <c r="E25" s="7"/>
      <c r="F25" s="7"/>
      <c r="G25" s="7"/>
      <c r="H25" s="7"/>
      <c r="I25" s="7"/>
    </row>
    <row r="26" spans="2:9" x14ac:dyDescent="0.25">
      <c r="B26" s="7"/>
      <c r="C26" s="7"/>
      <c r="D26" s="7"/>
      <c r="E26" s="7"/>
      <c r="F26" s="7"/>
      <c r="G26" s="7"/>
      <c r="H26" s="7"/>
      <c r="I26" s="7"/>
    </row>
    <row r="27" spans="2:9" x14ac:dyDescent="0.25">
      <c r="B27" s="7"/>
      <c r="C27" s="7"/>
      <c r="D27" s="7"/>
      <c r="E27" s="7"/>
      <c r="F27" s="7"/>
      <c r="G27" s="7"/>
      <c r="H27" s="7"/>
      <c r="I27" s="7"/>
    </row>
    <row r="28" spans="2:9" ht="15.75" thickBot="1" x14ac:dyDescent="0.3">
      <c r="B28" s="8">
        <f>C28+D28+E28+F28+G28+H28+I28</f>
        <v>5505.24</v>
      </c>
      <c r="C28" s="40">
        <f t="shared" ref="C28:I28" si="0">SUM(C13:C27)</f>
        <v>5188</v>
      </c>
      <c r="D28" s="21">
        <f t="shared" si="0"/>
        <v>311.46000000000004</v>
      </c>
      <c r="E28" s="8">
        <f t="shared" si="0"/>
        <v>0</v>
      </c>
      <c r="F28" s="8">
        <f t="shared" si="0"/>
        <v>5.78</v>
      </c>
      <c r="G28" s="8">
        <f t="shared" si="0"/>
        <v>0</v>
      </c>
      <c r="H28" s="8">
        <f t="shared" si="0"/>
        <v>0</v>
      </c>
      <c r="I28" s="8">
        <f t="shared" si="0"/>
        <v>0</v>
      </c>
    </row>
    <row r="29" spans="2:9" x14ac:dyDescent="0.25">
      <c r="B29" s="7"/>
      <c r="C29" s="7"/>
      <c r="D29" s="7"/>
      <c r="E29" s="7"/>
      <c r="F29" s="7"/>
      <c r="G29" s="7"/>
      <c r="H29" s="7"/>
      <c r="I29" s="7"/>
    </row>
    <row r="30" spans="2:9" x14ac:dyDescent="0.25">
      <c r="B30" s="7"/>
      <c r="C30" s="7"/>
      <c r="D30" s="7"/>
      <c r="E30" s="7"/>
      <c r="F30" s="7"/>
      <c r="G30" s="7"/>
      <c r="H30" s="7"/>
      <c r="I30" s="7"/>
    </row>
    <row r="31" spans="2:9" ht="17.25" x14ac:dyDescent="0.4">
      <c r="B31" s="10" t="s">
        <v>5</v>
      </c>
      <c r="C31" s="7"/>
      <c r="D31" s="7"/>
      <c r="E31" s="7"/>
      <c r="F31" s="7"/>
      <c r="G31" s="7"/>
      <c r="H31" s="7"/>
      <c r="I31" s="7"/>
    </row>
    <row r="32" spans="2:9" x14ac:dyDescent="0.25">
      <c r="B32" s="7"/>
      <c r="C32" s="7"/>
      <c r="D32" s="7"/>
      <c r="E32" s="7"/>
      <c r="F32" s="7"/>
      <c r="G32" s="7"/>
      <c r="H32" s="7"/>
      <c r="I32" s="7"/>
    </row>
    <row r="33" spans="2:10" ht="17.25" x14ac:dyDescent="0.4">
      <c r="B33" s="11" t="s">
        <v>1</v>
      </c>
      <c r="C33" s="11" t="s">
        <v>25</v>
      </c>
      <c r="D33" s="11" t="s">
        <v>30</v>
      </c>
      <c r="E33" s="11" t="s">
        <v>42</v>
      </c>
      <c r="F33" s="11" t="s">
        <v>18</v>
      </c>
      <c r="G33" s="16"/>
      <c r="H33" s="16" t="s">
        <v>27</v>
      </c>
      <c r="I33" s="16" t="s">
        <v>4</v>
      </c>
      <c r="J33" s="17" t="s">
        <v>2</v>
      </c>
    </row>
    <row r="34" spans="2:10" x14ac:dyDescent="0.25">
      <c r="B34" s="7"/>
      <c r="C34" s="7"/>
      <c r="D34" s="7"/>
      <c r="E34" s="7"/>
      <c r="F34" s="7"/>
      <c r="G34" s="13"/>
      <c r="H34" s="13"/>
      <c r="I34" s="13"/>
      <c r="J34" s="15"/>
    </row>
    <row r="35" spans="2:10" x14ac:dyDescent="0.25">
      <c r="B35" s="7"/>
      <c r="C35" s="7"/>
      <c r="D35" s="7"/>
      <c r="E35" s="7"/>
      <c r="F35" s="7"/>
      <c r="G35" s="13"/>
      <c r="H35" s="13"/>
      <c r="I35" s="13"/>
      <c r="J35" s="15"/>
    </row>
    <row r="36" spans="2:10" x14ac:dyDescent="0.25">
      <c r="B36" s="7"/>
      <c r="C36" s="7"/>
      <c r="D36" s="7"/>
      <c r="E36" s="7"/>
      <c r="F36" s="7"/>
      <c r="G36" s="13"/>
      <c r="H36" s="13"/>
      <c r="I36" s="13"/>
      <c r="J36" s="18"/>
    </row>
    <row r="37" spans="2:10" x14ac:dyDescent="0.25">
      <c r="B37" s="7"/>
      <c r="C37" s="7"/>
      <c r="D37" s="7"/>
      <c r="E37" s="7"/>
      <c r="F37" s="7"/>
      <c r="G37" s="13"/>
      <c r="H37" s="13"/>
      <c r="I37" s="13"/>
      <c r="J37" s="18"/>
    </row>
    <row r="38" spans="2:10" x14ac:dyDescent="0.25">
      <c r="B38" s="7"/>
      <c r="C38" s="7"/>
      <c r="D38" s="7"/>
      <c r="E38" s="7"/>
      <c r="F38" s="7"/>
      <c r="G38" s="13"/>
      <c r="H38" s="13"/>
      <c r="I38" s="13"/>
      <c r="J38" s="18"/>
    </row>
    <row r="39" spans="2:10" x14ac:dyDescent="0.25">
      <c r="B39" s="7"/>
      <c r="C39" s="7"/>
      <c r="D39" s="7"/>
      <c r="E39" s="7"/>
      <c r="F39" s="7"/>
      <c r="G39" s="13"/>
      <c r="H39" s="13"/>
      <c r="I39" s="13"/>
      <c r="J39" s="15"/>
    </row>
    <row r="40" spans="2:10" x14ac:dyDescent="0.25">
      <c r="B40" s="7"/>
      <c r="C40" s="7"/>
      <c r="D40" s="7"/>
      <c r="E40" s="7"/>
      <c r="F40" s="7"/>
      <c r="G40" s="7"/>
      <c r="H40" s="7"/>
      <c r="I40" s="7"/>
    </row>
    <row r="41" spans="2:10" x14ac:dyDescent="0.25">
      <c r="B41" s="7"/>
      <c r="C41" s="7"/>
      <c r="D41" s="7"/>
      <c r="E41" s="7"/>
      <c r="F41" s="7"/>
      <c r="G41" s="7"/>
      <c r="H41" s="7"/>
      <c r="I41" s="7"/>
    </row>
    <row r="42" spans="2:10" ht="15.75" thickBot="1" x14ac:dyDescent="0.3">
      <c r="B42" s="8">
        <f>C42+D42+E42+F42+G42+H42+I42</f>
        <v>0</v>
      </c>
      <c r="C42" s="38">
        <f t="shared" ref="C42:I42" si="1">SUM(C34:C41)</f>
        <v>0</v>
      </c>
      <c r="D42" s="8">
        <f t="shared" si="1"/>
        <v>0</v>
      </c>
      <c r="E42" s="38">
        <f t="shared" si="1"/>
        <v>0</v>
      </c>
      <c r="F42" s="8">
        <f t="shared" si="1"/>
        <v>0</v>
      </c>
      <c r="G42" s="12">
        <f t="shared" si="1"/>
        <v>0</v>
      </c>
      <c r="H42" s="12">
        <f t="shared" si="1"/>
        <v>0</v>
      </c>
      <c r="I42" s="12">
        <f t="shared" si="1"/>
        <v>0</v>
      </c>
    </row>
    <row r="43" spans="2:10" x14ac:dyDescent="0.25">
      <c r="B43" s="7"/>
      <c r="C43" s="7"/>
      <c r="D43" s="7"/>
      <c r="E43" s="7"/>
      <c r="F43" s="7"/>
      <c r="G43" s="7"/>
      <c r="H43" s="7"/>
      <c r="I43" s="7"/>
    </row>
    <row r="44" spans="2:10" x14ac:dyDescent="0.25">
      <c r="B44" s="7"/>
      <c r="C44" s="7"/>
      <c r="D44" s="7"/>
      <c r="E44" s="7"/>
      <c r="F44" s="7"/>
      <c r="G44" s="7"/>
      <c r="H44" s="7"/>
      <c r="I44" s="7"/>
    </row>
    <row r="45" spans="2:10" x14ac:dyDescent="0.25">
      <c r="B45" s="7" t="s">
        <v>7</v>
      </c>
      <c r="C45" s="7"/>
      <c r="D45" s="7"/>
      <c r="E45" s="7"/>
      <c r="F45" s="7"/>
      <c r="G45" s="7"/>
      <c r="H45" s="7"/>
      <c r="I45" s="7"/>
    </row>
    <row r="46" spans="2:10" ht="15.75" thickBot="1" x14ac:dyDescent="0.3">
      <c r="B46" s="7" t="s">
        <v>8</v>
      </c>
      <c r="C46" s="7"/>
      <c r="D46" s="14">
        <f>B28</f>
        <v>5505.24</v>
      </c>
      <c r="E46" s="7"/>
      <c r="F46" s="7"/>
      <c r="G46" s="7"/>
      <c r="H46" s="7"/>
      <c r="I46" s="7"/>
    </row>
    <row r="47" spans="2:10" x14ac:dyDescent="0.25">
      <c r="B47" s="7"/>
      <c r="C47" s="7"/>
      <c r="D47" s="7">
        <f>SUM(D45:D46)</f>
        <v>5505.24</v>
      </c>
      <c r="E47" s="7"/>
      <c r="F47" s="7"/>
      <c r="G47" s="7"/>
      <c r="H47" s="7"/>
      <c r="I47" s="7"/>
    </row>
    <row r="48" spans="2:10" x14ac:dyDescent="0.25">
      <c r="B48" s="7" t="s">
        <v>9</v>
      </c>
      <c r="C48" s="7"/>
      <c r="D48" s="7">
        <f>B42</f>
        <v>0</v>
      </c>
      <c r="E48" s="7"/>
      <c r="F48" s="7"/>
      <c r="G48" s="7"/>
      <c r="H48" s="7"/>
      <c r="I48" s="7"/>
    </row>
    <row r="49" spans="2:9" ht="15.75" thickBot="1" x14ac:dyDescent="0.3">
      <c r="B49" s="7" t="s">
        <v>10</v>
      </c>
      <c r="C49" s="7"/>
      <c r="D49" s="8">
        <f>D47-D48</f>
        <v>5505.24</v>
      </c>
      <c r="E49" s="7"/>
      <c r="F49" s="7"/>
      <c r="G49" s="7"/>
      <c r="H49" s="7"/>
      <c r="I49" s="7"/>
    </row>
    <row r="50" spans="2:9" x14ac:dyDescent="0.25">
      <c r="B50" s="7"/>
      <c r="C50" s="7"/>
      <c r="D50" s="7"/>
      <c r="E50" s="7"/>
      <c r="F50" s="7"/>
      <c r="G50" s="7"/>
      <c r="H50" s="7"/>
      <c r="I50" s="7"/>
    </row>
    <row r="51" spans="2:9" ht="15.75" thickBot="1" x14ac:dyDescent="0.3">
      <c r="B51" s="7" t="s">
        <v>11</v>
      </c>
      <c r="C51" s="7"/>
      <c r="D51" s="8">
        <v>5505.34</v>
      </c>
      <c r="E51" s="7"/>
      <c r="F51" s="7"/>
      <c r="G51" s="7"/>
      <c r="H51" s="7"/>
      <c r="I51" s="7"/>
    </row>
    <row r="52" spans="2:9" x14ac:dyDescent="0.25">
      <c r="B52" s="7"/>
      <c r="C52" s="7"/>
      <c r="D52" s="7"/>
      <c r="E52" s="7"/>
      <c r="F52" s="7"/>
      <c r="G52" s="7"/>
      <c r="H52" s="7"/>
      <c r="I52" s="7"/>
    </row>
    <row r="53" spans="2:9" x14ac:dyDescent="0.25">
      <c r="B53" s="7"/>
      <c r="C53" s="7"/>
      <c r="D53" s="7"/>
      <c r="E53" s="7"/>
      <c r="F53" s="7"/>
      <c r="G53" s="7"/>
      <c r="H53" s="7"/>
      <c r="I53" s="7"/>
    </row>
    <row r="54" spans="2:9" x14ac:dyDescent="0.25">
      <c r="B54" s="7"/>
      <c r="C54" s="7"/>
      <c r="D54" s="7"/>
      <c r="E54" s="7"/>
      <c r="F54" s="7"/>
      <c r="G54" s="7"/>
      <c r="H54" s="7"/>
      <c r="I54" s="7"/>
    </row>
    <row r="55" spans="2:9" x14ac:dyDescent="0.25">
      <c r="B55" s="7"/>
      <c r="C55" s="7"/>
      <c r="D55" s="7"/>
      <c r="E55" s="7"/>
      <c r="F55" s="7"/>
      <c r="G55" s="7"/>
      <c r="H55" s="7"/>
      <c r="I55" s="7"/>
    </row>
    <row r="56" spans="2:9" x14ac:dyDescent="0.25">
      <c r="B56" s="7"/>
      <c r="C56" s="7"/>
      <c r="D56" s="7"/>
      <c r="E56" s="7"/>
      <c r="F56" s="7"/>
      <c r="G56" s="7"/>
      <c r="H56" s="7"/>
      <c r="I56" s="7"/>
    </row>
    <row r="57" spans="2:9" x14ac:dyDescent="0.25">
      <c r="B57" s="7"/>
      <c r="C57" s="7"/>
      <c r="D57" s="7"/>
      <c r="E57" s="7"/>
      <c r="F57" s="7"/>
      <c r="G57" s="7"/>
      <c r="H57" s="7"/>
      <c r="I57" s="7"/>
    </row>
    <row r="58" spans="2:9" x14ac:dyDescent="0.25">
      <c r="B58" s="7"/>
      <c r="C58" s="7"/>
      <c r="D58" s="7"/>
      <c r="E58" s="7"/>
      <c r="F58" s="7"/>
      <c r="G58" s="7"/>
      <c r="H58" s="7"/>
      <c r="I58" s="7"/>
    </row>
    <row r="59" spans="2:9" x14ac:dyDescent="0.25">
      <c r="B59" s="7"/>
      <c r="C59" s="7"/>
      <c r="D59" s="7"/>
      <c r="E59" s="7"/>
      <c r="F59" s="7"/>
      <c r="G59" s="7"/>
      <c r="H59" s="7"/>
      <c r="I59" s="7"/>
    </row>
    <row r="60" spans="2:9" x14ac:dyDescent="0.25">
      <c r="B60" s="7"/>
      <c r="C60" s="7"/>
      <c r="D60" s="7"/>
      <c r="E60" s="7"/>
      <c r="F60" s="7"/>
      <c r="G60" s="7"/>
      <c r="H60" s="7"/>
      <c r="I60" s="7"/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10441-D124-4433-B6E4-186A0ACFA598}">
  <sheetPr>
    <pageSetUpPr fitToPage="1"/>
  </sheetPr>
  <dimension ref="B3:N60"/>
  <sheetViews>
    <sheetView topLeftCell="A10" workbookViewId="0">
      <selection activeCell="D28" sqref="D28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9.85546875" customWidth="1"/>
    <col min="6" max="6" width="18.7109375" customWidth="1"/>
    <col min="7" max="9" width="15.7109375" customWidth="1"/>
    <col min="10" max="10" width="17.28515625" customWidth="1"/>
    <col min="11" max="53" width="15.7109375" customWidth="1"/>
  </cols>
  <sheetData>
    <row r="3" spans="2:14" ht="18.75" x14ac:dyDescent="0.3">
      <c r="B3" s="1"/>
      <c r="C3" s="1"/>
      <c r="D3" s="1" t="s">
        <v>13</v>
      </c>
      <c r="E3" s="1"/>
    </row>
    <row r="4" spans="2:14" ht="18.75" x14ac:dyDescent="0.3">
      <c r="B4" s="1"/>
      <c r="C4" s="1"/>
      <c r="D4" s="1"/>
      <c r="E4" s="1"/>
    </row>
    <row r="5" spans="2:14" ht="18.75" x14ac:dyDescent="0.3">
      <c r="B5" s="1"/>
      <c r="C5" s="1"/>
      <c r="D5" s="2">
        <v>44377</v>
      </c>
      <c r="E5" s="1"/>
    </row>
    <row r="6" spans="2:14" ht="18.75" x14ac:dyDescent="0.3">
      <c r="B6" s="1"/>
      <c r="C6" s="1"/>
      <c r="D6" s="1"/>
      <c r="E6" s="1"/>
    </row>
    <row r="7" spans="2:14" ht="18.75" x14ac:dyDescent="0.3">
      <c r="B7" s="1"/>
      <c r="C7" s="1"/>
      <c r="D7" s="1"/>
      <c r="E7" s="1"/>
    </row>
    <row r="8" spans="2:14" x14ac:dyDescent="0.25">
      <c r="B8" s="3" t="s">
        <v>40</v>
      </c>
      <c r="C8" s="3"/>
      <c r="D8" s="3"/>
    </row>
    <row r="10" spans="2:14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s="6" t="s">
        <v>1</v>
      </c>
      <c r="C12" s="6" t="s">
        <v>25</v>
      </c>
      <c r="D12" s="6" t="s">
        <v>41</v>
      </c>
      <c r="E12" s="6"/>
      <c r="F12" s="6" t="s">
        <v>3</v>
      </c>
      <c r="G12" s="6"/>
      <c r="H12" s="6"/>
      <c r="I12" s="6" t="s">
        <v>14</v>
      </c>
      <c r="J12" s="6" t="s">
        <v>2</v>
      </c>
      <c r="K12" s="5"/>
      <c r="L12" s="5"/>
      <c r="M12" s="5"/>
      <c r="N12" s="5"/>
    </row>
    <row r="13" spans="2:14" x14ac:dyDescent="0.25">
      <c r="B13" s="7"/>
      <c r="C13" s="7"/>
      <c r="D13" s="7">
        <v>1000</v>
      </c>
      <c r="E13" s="7"/>
      <c r="F13" s="7"/>
      <c r="G13" s="7"/>
      <c r="H13" s="7"/>
      <c r="I13" s="7"/>
    </row>
    <row r="14" spans="2:14" x14ac:dyDescent="0.25">
      <c r="B14" s="7"/>
      <c r="C14" s="7"/>
      <c r="D14" s="7">
        <v>1000</v>
      </c>
      <c r="E14" s="7"/>
      <c r="F14" s="7">
        <v>0.04</v>
      </c>
      <c r="G14" s="7"/>
      <c r="H14" s="7"/>
      <c r="I14" s="7"/>
    </row>
    <row r="15" spans="2:14" x14ac:dyDescent="0.25">
      <c r="B15" s="7"/>
      <c r="C15" s="7"/>
      <c r="D15" s="7">
        <v>1000</v>
      </c>
      <c r="E15" s="7"/>
      <c r="F15" s="7">
        <v>0.13</v>
      </c>
      <c r="G15" s="7"/>
      <c r="H15" s="7"/>
      <c r="I15" s="7"/>
      <c r="J15" s="5"/>
    </row>
    <row r="16" spans="2:14" x14ac:dyDescent="0.25">
      <c r="B16" s="7"/>
      <c r="C16" s="7"/>
      <c r="D16" s="7">
        <v>14000</v>
      </c>
      <c r="E16" s="7"/>
      <c r="F16" s="7"/>
      <c r="G16" s="7"/>
      <c r="H16" s="7"/>
      <c r="I16" s="7"/>
      <c r="J16" s="5"/>
    </row>
    <row r="17" spans="2:9" x14ac:dyDescent="0.25">
      <c r="B17" s="7"/>
      <c r="C17" s="7"/>
      <c r="D17" s="7">
        <v>1000</v>
      </c>
      <c r="E17" s="7"/>
      <c r="F17" s="7"/>
      <c r="G17" s="7"/>
      <c r="H17" s="7"/>
      <c r="I17" s="7"/>
    </row>
    <row r="18" spans="2:9" x14ac:dyDescent="0.25">
      <c r="B18" s="7"/>
      <c r="C18" s="7"/>
      <c r="D18" s="7">
        <v>1000</v>
      </c>
      <c r="E18" s="7"/>
      <c r="F18" s="7"/>
      <c r="G18" s="7"/>
      <c r="H18" s="7"/>
      <c r="I18" s="7"/>
    </row>
    <row r="19" spans="2:9" x14ac:dyDescent="0.25">
      <c r="B19" s="7"/>
      <c r="C19" s="7"/>
      <c r="D19" s="7">
        <v>1000</v>
      </c>
      <c r="E19" s="7"/>
      <c r="F19" s="7"/>
      <c r="G19" s="7"/>
      <c r="H19" s="7"/>
      <c r="I19" s="7"/>
    </row>
    <row r="20" spans="2:9" x14ac:dyDescent="0.25">
      <c r="B20" s="7"/>
      <c r="C20" s="7"/>
      <c r="D20" s="7">
        <v>1000</v>
      </c>
      <c r="E20" s="7"/>
      <c r="F20" s="7"/>
      <c r="G20" s="7"/>
      <c r="H20" s="7"/>
      <c r="I20" s="7"/>
    </row>
    <row r="21" spans="2:9" x14ac:dyDescent="0.25">
      <c r="B21" s="7"/>
      <c r="C21" s="7"/>
      <c r="D21" s="7">
        <v>1000</v>
      </c>
      <c r="E21" s="7"/>
      <c r="F21" s="7"/>
      <c r="G21" s="7"/>
      <c r="H21" s="7"/>
      <c r="I21" s="7"/>
    </row>
    <row r="22" spans="2:9" x14ac:dyDescent="0.25">
      <c r="B22" s="7"/>
      <c r="C22" s="7"/>
      <c r="D22" s="7">
        <v>1000</v>
      </c>
      <c r="E22" s="7"/>
      <c r="F22" s="7"/>
      <c r="G22" s="7"/>
      <c r="H22" s="7"/>
      <c r="I22" s="7"/>
    </row>
    <row r="23" spans="2:9" x14ac:dyDescent="0.25">
      <c r="B23" s="7"/>
      <c r="C23" s="7"/>
      <c r="D23" s="7">
        <v>1000</v>
      </c>
      <c r="E23" s="7"/>
      <c r="F23" s="7"/>
      <c r="G23" s="7"/>
      <c r="H23" s="7"/>
      <c r="I23" s="7"/>
    </row>
    <row r="24" spans="2:9" x14ac:dyDescent="0.25">
      <c r="B24" s="7"/>
      <c r="C24" s="7"/>
      <c r="D24" s="7"/>
      <c r="E24" s="7"/>
      <c r="F24" s="7"/>
      <c r="G24" s="7"/>
      <c r="H24" s="7"/>
      <c r="I24" s="7"/>
    </row>
    <row r="25" spans="2:9" x14ac:dyDescent="0.25">
      <c r="B25" s="7"/>
      <c r="C25" s="7"/>
      <c r="D25" s="7"/>
      <c r="E25" s="7"/>
      <c r="F25" s="7"/>
      <c r="G25" s="7"/>
      <c r="H25" s="7"/>
      <c r="I25" s="7"/>
    </row>
    <row r="26" spans="2:9" x14ac:dyDescent="0.25">
      <c r="B26" s="7"/>
      <c r="C26" s="7"/>
      <c r="D26" s="7"/>
      <c r="E26" s="7"/>
      <c r="F26" s="7"/>
      <c r="G26" s="7"/>
      <c r="H26" s="7"/>
      <c r="I26" s="7"/>
    </row>
    <row r="27" spans="2:9" x14ac:dyDescent="0.25">
      <c r="B27" s="7"/>
      <c r="C27" s="7"/>
      <c r="D27" s="7"/>
      <c r="E27" s="7"/>
      <c r="F27" s="7"/>
      <c r="G27" s="7"/>
      <c r="H27" s="7"/>
      <c r="I27" s="7"/>
    </row>
    <row r="28" spans="2:9" ht="15.75" thickBot="1" x14ac:dyDescent="0.3">
      <c r="B28" s="8">
        <f>C28+D28+E28+F28+G28+H28+I28</f>
        <v>24000.17</v>
      </c>
      <c r="C28" s="25">
        <f t="shared" ref="C28:I28" si="0">SUM(C13:C27)</f>
        <v>0</v>
      </c>
      <c r="D28" s="41">
        <f t="shared" si="0"/>
        <v>24000</v>
      </c>
      <c r="E28" s="8">
        <f t="shared" si="0"/>
        <v>0</v>
      </c>
      <c r="F28" s="8">
        <f t="shared" si="0"/>
        <v>0.17</v>
      </c>
      <c r="G28" s="8">
        <f t="shared" si="0"/>
        <v>0</v>
      </c>
      <c r="H28" s="8">
        <f t="shared" si="0"/>
        <v>0</v>
      </c>
      <c r="I28" s="8">
        <f t="shared" si="0"/>
        <v>0</v>
      </c>
    </row>
    <row r="29" spans="2:9" x14ac:dyDescent="0.25">
      <c r="B29" s="7"/>
      <c r="C29" s="7"/>
      <c r="D29" s="7"/>
      <c r="E29" s="7"/>
      <c r="F29" s="7"/>
      <c r="G29" s="7"/>
      <c r="H29" s="7"/>
      <c r="I29" s="7"/>
    </row>
    <row r="30" spans="2:9" x14ac:dyDescent="0.25">
      <c r="B30" s="7"/>
      <c r="C30" s="7"/>
      <c r="D30" s="7"/>
      <c r="E30" s="7"/>
      <c r="F30" s="7"/>
      <c r="G30" s="7"/>
      <c r="H30" s="7"/>
      <c r="I30" s="7"/>
    </row>
    <row r="31" spans="2:9" ht="17.25" x14ac:dyDescent="0.4">
      <c r="B31" s="10" t="s">
        <v>5</v>
      </c>
      <c r="C31" s="7"/>
      <c r="D31" s="7"/>
      <c r="E31" s="7"/>
      <c r="F31" s="7"/>
      <c r="G31" s="7"/>
      <c r="H31" s="7"/>
      <c r="I31" s="7"/>
    </row>
    <row r="32" spans="2:9" x14ac:dyDescent="0.25">
      <c r="B32" s="7"/>
      <c r="C32" s="7"/>
      <c r="D32" s="7"/>
      <c r="E32" s="7"/>
      <c r="F32" s="7"/>
      <c r="G32" s="7"/>
      <c r="H32" s="7"/>
      <c r="I32" s="7"/>
    </row>
    <row r="33" spans="2:10" ht="17.25" x14ac:dyDescent="0.4">
      <c r="B33" s="11" t="s">
        <v>1</v>
      </c>
      <c r="C33" s="11" t="s">
        <v>25</v>
      </c>
      <c r="D33" s="11" t="s">
        <v>30</v>
      </c>
      <c r="E33" s="11" t="s">
        <v>42</v>
      </c>
      <c r="F33" s="11" t="s">
        <v>18</v>
      </c>
      <c r="G33" s="16"/>
      <c r="H33" s="16" t="s">
        <v>27</v>
      </c>
      <c r="I33" s="16" t="s">
        <v>4</v>
      </c>
      <c r="J33" s="17" t="s">
        <v>2</v>
      </c>
    </row>
    <row r="34" spans="2:10" x14ac:dyDescent="0.25">
      <c r="B34" s="7"/>
      <c r="C34" s="7"/>
      <c r="D34" s="7">
        <v>2000</v>
      </c>
      <c r="E34" s="7">
        <v>2188</v>
      </c>
      <c r="F34" s="7"/>
      <c r="G34" s="13"/>
      <c r="H34" s="13"/>
      <c r="I34" s="13"/>
      <c r="J34" s="15"/>
    </row>
    <row r="35" spans="2:10" x14ac:dyDescent="0.25">
      <c r="B35" s="7"/>
      <c r="C35" s="7"/>
      <c r="D35" s="7">
        <v>1000</v>
      </c>
      <c r="E35" s="7">
        <v>1000</v>
      </c>
      <c r="F35" s="7"/>
      <c r="G35" s="13"/>
      <c r="H35" s="13"/>
      <c r="I35" s="13"/>
      <c r="J35" s="15"/>
    </row>
    <row r="36" spans="2:10" x14ac:dyDescent="0.25">
      <c r="B36" s="7"/>
      <c r="C36" s="7"/>
      <c r="D36" s="7">
        <v>1000</v>
      </c>
      <c r="E36" s="7">
        <v>2000</v>
      </c>
      <c r="F36" s="7"/>
      <c r="G36" s="13"/>
      <c r="H36" s="13"/>
      <c r="I36" s="13"/>
      <c r="J36" s="18"/>
    </row>
    <row r="37" spans="2:10" x14ac:dyDescent="0.25">
      <c r="B37" s="7"/>
      <c r="C37" s="7"/>
      <c r="D37" s="7">
        <v>14000</v>
      </c>
      <c r="E37" s="7"/>
      <c r="F37" s="7"/>
      <c r="G37" s="13"/>
      <c r="H37" s="13"/>
      <c r="I37" s="13"/>
      <c r="J37" s="18"/>
    </row>
    <row r="38" spans="2:10" x14ac:dyDescent="0.25">
      <c r="B38" s="7"/>
      <c r="C38" s="7"/>
      <c r="D38" s="7">
        <v>811.41</v>
      </c>
      <c r="E38" s="7"/>
      <c r="F38" s="7"/>
      <c r="G38" s="13"/>
      <c r="H38" s="13"/>
      <c r="I38" s="13"/>
      <c r="J38" s="18"/>
    </row>
    <row r="39" spans="2:10" x14ac:dyDescent="0.25">
      <c r="B39" s="7"/>
      <c r="C39" s="7"/>
      <c r="D39" s="7"/>
      <c r="E39" s="7"/>
      <c r="F39" s="7"/>
      <c r="G39" s="13"/>
      <c r="H39" s="13"/>
      <c r="I39" s="13"/>
      <c r="J39" s="15"/>
    </row>
    <row r="40" spans="2:10" x14ac:dyDescent="0.25">
      <c r="B40" s="7"/>
      <c r="C40" s="7"/>
      <c r="D40" s="7"/>
      <c r="E40" s="7"/>
      <c r="F40" s="7"/>
      <c r="G40" s="7"/>
      <c r="H40" s="7"/>
      <c r="I40" s="7"/>
    </row>
    <row r="41" spans="2:10" x14ac:dyDescent="0.25">
      <c r="B41" s="7"/>
      <c r="C41" s="7"/>
      <c r="D41" s="7"/>
      <c r="E41" s="7"/>
      <c r="F41" s="7"/>
      <c r="G41" s="7"/>
      <c r="H41" s="7"/>
      <c r="I41" s="7"/>
    </row>
    <row r="42" spans="2:10" ht="15.75" thickBot="1" x14ac:dyDescent="0.3">
      <c r="B42" s="8">
        <f>C42+D42+E42+F42+G42+H42+I42</f>
        <v>23999.41</v>
      </c>
      <c r="C42" s="20">
        <f t="shared" ref="C42:I42" si="1">SUM(C34:C41)</f>
        <v>0</v>
      </c>
      <c r="D42" s="39">
        <f t="shared" si="1"/>
        <v>18811.41</v>
      </c>
      <c r="E42" s="40">
        <f t="shared" si="1"/>
        <v>5188</v>
      </c>
      <c r="F42" s="8">
        <f t="shared" si="1"/>
        <v>0</v>
      </c>
      <c r="G42" s="12">
        <f t="shared" si="1"/>
        <v>0</v>
      </c>
      <c r="H42" s="12">
        <f t="shared" si="1"/>
        <v>0</v>
      </c>
      <c r="I42" s="12">
        <f t="shared" si="1"/>
        <v>0</v>
      </c>
    </row>
    <row r="43" spans="2:10" x14ac:dyDescent="0.25">
      <c r="B43" s="7"/>
      <c r="C43" s="7"/>
      <c r="D43" s="7"/>
      <c r="E43" s="7"/>
      <c r="F43" s="7"/>
      <c r="G43" s="7"/>
      <c r="H43" s="7"/>
      <c r="I43" s="7"/>
    </row>
    <row r="44" spans="2:10" x14ac:dyDescent="0.25">
      <c r="B44" s="7"/>
      <c r="C44" s="7"/>
      <c r="D44" s="7"/>
      <c r="E44" s="7"/>
      <c r="F44" s="7"/>
      <c r="G44" s="7"/>
      <c r="H44" s="7"/>
      <c r="I44" s="7"/>
    </row>
    <row r="45" spans="2:10" x14ac:dyDescent="0.25">
      <c r="B45" s="7" t="s">
        <v>7</v>
      </c>
      <c r="C45" s="7"/>
      <c r="D45" s="7">
        <v>1000.03</v>
      </c>
      <c r="E45" s="7"/>
      <c r="F45" s="7"/>
      <c r="G45" s="7"/>
      <c r="H45" s="7"/>
      <c r="I45" s="7"/>
    </row>
    <row r="46" spans="2:10" ht="15.75" thickBot="1" x14ac:dyDescent="0.3">
      <c r="B46" s="7" t="s">
        <v>8</v>
      </c>
      <c r="C46" s="7"/>
      <c r="D46" s="14">
        <f>B28</f>
        <v>24000.17</v>
      </c>
      <c r="E46" s="7"/>
      <c r="F46" s="7"/>
      <c r="G46" s="7"/>
      <c r="H46" s="7"/>
      <c r="I46" s="7"/>
    </row>
    <row r="47" spans="2:10" x14ac:dyDescent="0.25">
      <c r="B47" s="7"/>
      <c r="C47" s="7"/>
      <c r="D47" s="7">
        <f>SUM(D45:D46)</f>
        <v>25000.199999999997</v>
      </c>
      <c r="E47" s="7"/>
      <c r="F47" s="7"/>
      <c r="G47" s="7"/>
      <c r="H47" s="7"/>
      <c r="I47" s="7"/>
    </row>
    <row r="48" spans="2:10" x14ac:dyDescent="0.25">
      <c r="B48" s="7" t="s">
        <v>9</v>
      </c>
      <c r="C48" s="7"/>
      <c r="D48" s="7">
        <f>B42</f>
        <v>23999.41</v>
      </c>
      <c r="E48" s="7"/>
      <c r="F48" s="7"/>
      <c r="G48" s="7"/>
      <c r="H48" s="7"/>
      <c r="I48" s="7"/>
    </row>
    <row r="49" spans="2:9" ht="15.75" thickBot="1" x14ac:dyDescent="0.3">
      <c r="B49" s="7" t="s">
        <v>10</v>
      </c>
      <c r="C49" s="7"/>
      <c r="D49" s="8">
        <f>D47-D48</f>
        <v>1000.7899999999972</v>
      </c>
      <c r="E49" s="7"/>
      <c r="F49" s="7"/>
      <c r="G49" s="7"/>
      <c r="H49" s="7"/>
      <c r="I49" s="7"/>
    </row>
    <row r="50" spans="2:9" x14ac:dyDescent="0.25">
      <c r="B50" s="7"/>
      <c r="C50" s="7"/>
      <c r="D50" s="7"/>
      <c r="E50" s="7"/>
      <c r="F50" s="7"/>
      <c r="G50" s="7"/>
      <c r="H50" s="7"/>
      <c r="I50" s="7"/>
    </row>
    <row r="51" spans="2:9" ht="15.75" thickBot="1" x14ac:dyDescent="0.3">
      <c r="B51" s="7" t="s">
        <v>11</v>
      </c>
      <c r="C51" s="7"/>
      <c r="D51" s="8">
        <v>1000.79</v>
      </c>
      <c r="E51" s="7"/>
      <c r="F51" s="7"/>
      <c r="G51" s="7"/>
      <c r="H51" s="7"/>
      <c r="I51" s="7"/>
    </row>
    <row r="52" spans="2:9" x14ac:dyDescent="0.25">
      <c r="B52" s="7"/>
      <c r="C52" s="7"/>
      <c r="D52" s="7"/>
      <c r="E52" s="7"/>
      <c r="F52" s="7"/>
      <c r="G52" s="7"/>
      <c r="H52" s="7"/>
      <c r="I52" s="7"/>
    </row>
    <row r="53" spans="2:9" x14ac:dyDescent="0.25">
      <c r="B53" s="7"/>
      <c r="C53" s="7"/>
      <c r="D53" s="7"/>
      <c r="E53" s="7"/>
      <c r="F53" s="7"/>
      <c r="G53" s="7"/>
      <c r="H53" s="7"/>
      <c r="I53" s="7"/>
    </row>
    <row r="54" spans="2:9" x14ac:dyDescent="0.25">
      <c r="B54" s="7"/>
      <c r="C54" s="7"/>
      <c r="D54" s="7"/>
      <c r="E54" s="7"/>
      <c r="F54" s="7"/>
      <c r="G54" s="7"/>
      <c r="H54" s="7"/>
      <c r="I54" s="7"/>
    </row>
    <row r="55" spans="2:9" x14ac:dyDescent="0.25">
      <c r="B55" s="7"/>
      <c r="C55" s="7"/>
      <c r="D55" s="7"/>
      <c r="E55" s="7"/>
      <c r="F55" s="7"/>
      <c r="G55" s="7"/>
      <c r="H55" s="7"/>
      <c r="I55" s="7"/>
    </row>
    <row r="56" spans="2:9" x14ac:dyDescent="0.25">
      <c r="B56" s="7"/>
      <c r="C56" s="7"/>
      <c r="D56" s="7"/>
      <c r="E56" s="7"/>
      <c r="F56" s="7"/>
      <c r="G56" s="7"/>
      <c r="H56" s="7"/>
      <c r="I56" s="7"/>
    </row>
    <row r="57" spans="2:9" x14ac:dyDescent="0.25">
      <c r="B57" s="7"/>
      <c r="C57" s="7"/>
      <c r="D57" s="7"/>
      <c r="E57" s="7"/>
      <c r="F57" s="7"/>
      <c r="G57" s="7"/>
      <c r="H57" s="7"/>
      <c r="I57" s="7"/>
    </row>
    <row r="58" spans="2:9" x14ac:dyDescent="0.25">
      <c r="B58" s="7"/>
      <c r="C58" s="7"/>
      <c r="D58" s="7"/>
      <c r="E58" s="7"/>
      <c r="F58" s="7"/>
      <c r="G58" s="7"/>
      <c r="H58" s="7"/>
      <c r="I58" s="7"/>
    </row>
    <row r="59" spans="2:9" x14ac:dyDescent="0.25">
      <c r="B59" s="7"/>
      <c r="C59" s="7"/>
      <c r="D59" s="7"/>
      <c r="E59" s="7"/>
      <c r="F59" s="7"/>
      <c r="G59" s="7"/>
      <c r="H59" s="7"/>
      <c r="I59" s="7"/>
    </row>
    <row r="60" spans="2:9" x14ac:dyDescent="0.25">
      <c r="B60" s="7"/>
      <c r="C60" s="7"/>
      <c r="D60" s="7"/>
      <c r="E60" s="7"/>
      <c r="F60" s="7"/>
      <c r="G60" s="7"/>
      <c r="H60" s="7"/>
      <c r="I60" s="7"/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7736-B758-430E-B737-3A084752798E}">
  <sheetPr>
    <pageSetUpPr fitToPage="1"/>
  </sheetPr>
  <dimension ref="B3:N71"/>
  <sheetViews>
    <sheetView tabSelected="1" topLeftCell="A7" workbookViewId="0">
      <selection activeCell="H37" sqref="H37"/>
    </sheetView>
  </sheetViews>
  <sheetFormatPr defaultRowHeight="15" x14ac:dyDescent="0.25"/>
  <cols>
    <col min="1" max="1" width="5.28515625" customWidth="1"/>
    <col min="2" max="3" width="15.7109375" customWidth="1"/>
    <col min="4" max="4" width="20" customWidth="1"/>
    <col min="5" max="5" width="15.7109375" customWidth="1"/>
    <col min="6" max="6" width="18.7109375" customWidth="1"/>
    <col min="7" max="9" width="15.7109375" customWidth="1"/>
    <col min="10" max="10" width="17.28515625" customWidth="1"/>
    <col min="11" max="53" width="15.7109375" customWidth="1"/>
  </cols>
  <sheetData>
    <row r="3" spans="2:14" ht="18.75" x14ac:dyDescent="0.3">
      <c r="B3" s="1"/>
      <c r="C3" s="1"/>
      <c r="D3" s="1" t="s">
        <v>13</v>
      </c>
      <c r="E3" s="1"/>
    </row>
    <row r="4" spans="2:14" ht="18.75" x14ac:dyDescent="0.3">
      <c r="B4" s="1"/>
      <c r="C4" s="1"/>
      <c r="D4" s="1"/>
      <c r="E4" s="1"/>
    </row>
    <row r="5" spans="2:14" ht="18.75" x14ac:dyDescent="0.3">
      <c r="B5" s="1"/>
      <c r="C5" s="1"/>
      <c r="D5" s="2">
        <v>44377</v>
      </c>
      <c r="E5" s="1"/>
    </row>
    <row r="6" spans="2:14" ht="18.75" x14ac:dyDescent="0.3">
      <c r="B6" s="1"/>
      <c r="C6" s="1"/>
      <c r="D6" s="1"/>
      <c r="E6" s="1"/>
    </row>
    <row r="7" spans="2:14" ht="18.75" x14ac:dyDescent="0.3">
      <c r="B7" s="1"/>
      <c r="C7" s="1"/>
      <c r="D7" s="1"/>
      <c r="E7" s="1"/>
    </row>
    <row r="8" spans="2:14" x14ac:dyDescent="0.25">
      <c r="B8" s="3" t="s">
        <v>50</v>
      </c>
      <c r="C8" s="3"/>
      <c r="D8" s="3"/>
    </row>
    <row r="10" spans="2:14" x14ac:dyDescent="0.25">
      <c r="B10" s="9" t="s">
        <v>0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s="6" t="s">
        <v>1</v>
      </c>
      <c r="C12" s="6" t="s">
        <v>51</v>
      </c>
      <c r="D12" s="6" t="s">
        <v>2</v>
      </c>
      <c r="E12" s="6"/>
      <c r="F12" s="6" t="s">
        <v>53</v>
      </c>
      <c r="G12" s="6"/>
      <c r="H12" s="6"/>
      <c r="I12" s="6" t="s">
        <v>14</v>
      </c>
      <c r="J12" s="6" t="s">
        <v>2</v>
      </c>
      <c r="K12" s="5"/>
      <c r="L12" s="5"/>
      <c r="M12" s="5"/>
      <c r="N12" s="5"/>
    </row>
    <row r="13" spans="2:14" x14ac:dyDescent="0.25">
      <c r="B13" s="7"/>
      <c r="C13" s="7">
        <v>5428.21</v>
      </c>
      <c r="D13" s="43" t="s">
        <v>59</v>
      </c>
      <c r="E13" s="7"/>
      <c r="F13" s="7">
        <v>20000</v>
      </c>
      <c r="G13" s="7"/>
      <c r="H13" s="7"/>
      <c r="I13" s="7"/>
    </row>
    <row r="14" spans="2:14" x14ac:dyDescent="0.25">
      <c r="B14" s="7"/>
      <c r="C14" s="7">
        <v>9139.93</v>
      </c>
      <c r="D14" s="43" t="s">
        <v>54</v>
      </c>
      <c r="E14" s="7"/>
      <c r="F14" s="7">
        <v>20000</v>
      </c>
      <c r="G14" s="7"/>
      <c r="H14" s="7"/>
      <c r="I14" s="7"/>
    </row>
    <row r="15" spans="2:14" x14ac:dyDescent="0.25">
      <c r="B15" s="7"/>
      <c r="C15" s="7">
        <v>529.80999999999995</v>
      </c>
      <c r="D15" s="43" t="s">
        <v>55</v>
      </c>
      <c r="E15" s="7"/>
      <c r="F15" s="7"/>
      <c r="G15" s="7"/>
      <c r="H15" s="7"/>
      <c r="I15" s="7"/>
      <c r="J15" s="5"/>
    </row>
    <row r="16" spans="2:14" x14ac:dyDescent="0.25">
      <c r="B16" s="7"/>
      <c r="C16" s="7">
        <v>16613.71</v>
      </c>
      <c r="D16" s="43" t="s">
        <v>56</v>
      </c>
      <c r="E16" s="7"/>
      <c r="F16" s="7"/>
      <c r="G16" s="7"/>
      <c r="H16" s="7"/>
      <c r="I16" s="7"/>
      <c r="J16" s="5"/>
    </row>
    <row r="17" spans="2:9" x14ac:dyDescent="0.25">
      <c r="B17" s="7"/>
      <c r="C17" s="7">
        <v>4825.91</v>
      </c>
      <c r="D17" s="43" t="s">
        <v>57</v>
      </c>
      <c r="E17" s="7"/>
      <c r="F17" s="7"/>
      <c r="G17" s="7"/>
      <c r="H17" s="7"/>
      <c r="I17" s="7"/>
    </row>
    <row r="18" spans="2:9" x14ac:dyDescent="0.25">
      <c r="B18" s="7"/>
      <c r="C18" s="7">
        <v>4692.3100000000004</v>
      </c>
      <c r="D18" s="43" t="s">
        <v>58</v>
      </c>
      <c r="E18" s="7"/>
      <c r="F18" s="7"/>
      <c r="G18" s="7"/>
      <c r="H18" s="7"/>
      <c r="I18" s="7"/>
    </row>
    <row r="19" spans="2:9" x14ac:dyDescent="0.25">
      <c r="B19" s="7"/>
      <c r="C19" s="7"/>
      <c r="D19" s="43"/>
      <c r="E19" s="7"/>
      <c r="F19" s="7"/>
      <c r="G19" s="7"/>
      <c r="H19" s="7"/>
      <c r="I19" s="7"/>
    </row>
    <row r="20" spans="2:9" x14ac:dyDescent="0.25">
      <c r="B20" s="7"/>
      <c r="C20" s="7"/>
      <c r="D20" s="43"/>
      <c r="E20" s="7"/>
      <c r="F20" s="7"/>
      <c r="G20" s="7"/>
      <c r="H20" s="7"/>
      <c r="I20" s="7"/>
    </row>
    <row r="21" spans="2:9" x14ac:dyDescent="0.25">
      <c r="B21" s="7"/>
      <c r="C21" s="7"/>
      <c r="D21" s="43"/>
      <c r="E21" s="7"/>
      <c r="F21" s="7"/>
      <c r="G21" s="7"/>
      <c r="H21" s="7"/>
      <c r="I21" s="7"/>
    </row>
    <row r="22" spans="2:9" x14ac:dyDescent="0.25">
      <c r="B22" s="7"/>
      <c r="C22" s="7"/>
      <c r="D22" s="43"/>
      <c r="E22" s="7"/>
      <c r="F22" s="7"/>
      <c r="G22" s="7"/>
      <c r="H22" s="7"/>
      <c r="I22" s="7"/>
    </row>
    <row r="23" spans="2:9" x14ac:dyDescent="0.25">
      <c r="B23" s="7"/>
      <c r="C23" s="7"/>
      <c r="D23" s="43"/>
      <c r="E23" s="7"/>
      <c r="F23" s="7"/>
      <c r="G23" s="7"/>
      <c r="H23" s="7"/>
      <c r="I23" s="7"/>
    </row>
    <row r="24" spans="2:9" x14ac:dyDescent="0.25">
      <c r="B24" s="7"/>
      <c r="C24" s="7"/>
      <c r="D24" s="43"/>
      <c r="E24" s="7"/>
      <c r="F24" s="7"/>
      <c r="G24" s="7"/>
      <c r="H24" s="7"/>
      <c r="I24" s="7"/>
    </row>
    <row r="25" spans="2:9" x14ac:dyDescent="0.25">
      <c r="B25" s="7"/>
      <c r="C25" s="7"/>
      <c r="D25" s="43"/>
      <c r="E25" s="7"/>
      <c r="F25" s="7"/>
      <c r="G25" s="7"/>
      <c r="H25" s="7"/>
      <c r="I25" s="7"/>
    </row>
    <row r="26" spans="2:9" x14ac:dyDescent="0.25">
      <c r="B26" s="7"/>
      <c r="C26" s="7"/>
      <c r="D26" s="43"/>
      <c r="E26" s="7"/>
      <c r="F26" s="7"/>
      <c r="G26" s="7"/>
      <c r="H26" s="7"/>
      <c r="I26" s="7"/>
    </row>
    <row r="27" spans="2:9" x14ac:dyDescent="0.25">
      <c r="B27" s="7"/>
      <c r="C27" s="7"/>
      <c r="D27" s="43"/>
      <c r="E27" s="7"/>
      <c r="F27" s="7"/>
      <c r="G27" s="7"/>
      <c r="H27" s="7"/>
      <c r="I27" s="7"/>
    </row>
    <row r="28" spans="2:9" ht="15.75" thickBot="1" x14ac:dyDescent="0.3">
      <c r="B28" s="38">
        <f>C28+E28+F28+G28+H28+I28</f>
        <v>81229.87999999999</v>
      </c>
      <c r="C28" s="38">
        <f t="shared" ref="C28:I28" si="0">SUM(C13:C27)</f>
        <v>41229.87999999999</v>
      </c>
      <c r="D28" s="44"/>
      <c r="E28" s="38">
        <f t="shared" si="0"/>
        <v>0</v>
      </c>
      <c r="F28" s="8">
        <f t="shared" si="0"/>
        <v>40000</v>
      </c>
      <c r="G28" s="8">
        <f t="shared" si="0"/>
        <v>0</v>
      </c>
      <c r="H28" s="8">
        <f t="shared" si="0"/>
        <v>0</v>
      </c>
      <c r="I28" s="8">
        <f t="shared" si="0"/>
        <v>0</v>
      </c>
    </row>
    <row r="29" spans="2:9" x14ac:dyDescent="0.25">
      <c r="B29" s="7"/>
      <c r="C29" s="7"/>
      <c r="D29" s="7"/>
      <c r="E29" s="7"/>
      <c r="F29" s="7"/>
      <c r="G29" s="7"/>
      <c r="H29" s="7"/>
      <c r="I29" s="7"/>
    </row>
    <row r="30" spans="2:9" x14ac:dyDescent="0.25">
      <c r="B30" s="7"/>
      <c r="C30" s="7"/>
      <c r="D30" s="7"/>
      <c r="E30" s="7"/>
      <c r="F30" s="7"/>
      <c r="G30" s="7"/>
      <c r="H30" s="7"/>
      <c r="I30" s="7"/>
    </row>
    <row r="31" spans="2:9" ht="17.25" x14ac:dyDescent="0.4">
      <c r="B31" s="10" t="s">
        <v>5</v>
      </c>
      <c r="C31" s="7"/>
      <c r="D31" s="7"/>
      <c r="E31" s="7"/>
      <c r="F31" s="7"/>
      <c r="G31" s="7"/>
      <c r="H31" s="7"/>
      <c r="I31" s="7"/>
    </row>
    <row r="32" spans="2:9" x14ac:dyDescent="0.25">
      <c r="B32" s="7"/>
      <c r="C32" s="7"/>
      <c r="D32" s="7"/>
      <c r="E32" s="7"/>
      <c r="F32" s="7"/>
      <c r="G32" s="7"/>
      <c r="H32" s="7"/>
      <c r="I32" s="7"/>
    </row>
    <row r="33" spans="2:10" ht="17.25" x14ac:dyDescent="0.4">
      <c r="B33" s="11" t="s">
        <v>1</v>
      </c>
      <c r="C33" s="11" t="s">
        <v>52</v>
      </c>
      <c r="D33" s="11" t="s">
        <v>2</v>
      </c>
      <c r="E33" s="11"/>
      <c r="F33" s="11"/>
      <c r="G33" s="16"/>
      <c r="H33" s="16"/>
      <c r="I33" s="16" t="s">
        <v>4</v>
      </c>
      <c r="J33" s="17" t="s">
        <v>2</v>
      </c>
    </row>
    <row r="34" spans="2:10" x14ac:dyDescent="0.25">
      <c r="B34" s="7"/>
      <c r="C34" s="7">
        <v>9985.98</v>
      </c>
      <c r="D34" s="43" t="s">
        <v>60</v>
      </c>
      <c r="E34" s="7"/>
      <c r="F34" s="7"/>
      <c r="G34" s="13"/>
      <c r="H34" s="13"/>
      <c r="I34" s="13"/>
      <c r="J34" s="15"/>
    </row>
    <row r="35" spans="2:10" x14ac:dyDescent="0.25">
      <c r="B35" s="7"/>
      <c r="C35" s="7">
        <v>4739.6499999999996</v>
      </c>
      <c r="D35" s="43" t="s">
        <v>61</v>
      </c>
      <c r="E35" s="7"/>
      <c r="F35" s="7"/>
      <c r="G35" s="13"/>
      <c r="H35" s="13"/>
      <c r="I35" s="13"/>
      <c r="J35" s="15"/>
    </row>
    <row r="36" spans="2:10" x14ac:dyDescent="0.25">
      <c r="B36" s="7"/>
      <c r="C36" s="7">
        <v>4925.6099999999997</v>
      </c>
      <c r="D36" s="43" t="s">
        <v>62</v>
      </c>
      <c r="E36" s="7"/>
      <c r="F36" s="7"/>
      <c r="G36" s="13"/>
      <c r="H36" s="13"/>
      <c r="I36" s="13"/>
      <c r="J36" s="18"/>
    </row>
    <row r="37" spans="2:10" x14ac:dyDescent="0.25">
      <c r="B37" s="7"/>
      <c r="C37" s="7">
        <v>7111.06</v>
      </c>
      <c r="D37" s="43" t="s">
        <v>63</v>
      </c>
      <c r="E37" s="7"/>
      <c r="F37" s="7"/>
      <c r="G37" s="13"/>
      <c r="H37" s="13"/>
      <c r="I37" s="13"/>
      <c r="J37" s="18"/>
    </row>
    <row r="38" spans="2:10" x14ac:dyDescent="0.25">
      <c r="B38" s="7"/>
      <c r="C38" s="7">
        <v>7676.27</v>
      </c>
      <c r="D38" s="43" t="s">
        <v>64</v>
      </c>
      <c r="E38" s="7"/>
      <c r="F38" s="7"/>
      <c r="G38" s="13"/>
      <c r="H38" s="13"/>
      <c r="I38" s="13"/>
      <c r="J38" s="18"/>
    </row>
    <row r="39" spans="2:10" x14ac:dyDescent="0.25">
      <c r="B39" s="7"/>
      <c r="C39" s="7">
        <v>9716.68</v>
      </c>
      <c r="D39" s="43" t="s">
        <v>65</v>
      </c>
      <c r="E39" s="7"/>
      <c r="F39" s="7"/>
      <c r="G39" s="13"/>
      <c r="H39" s="13"/>
      <c r="I39" s="13"/>
      <c r="J39" s="15"/>
    </row>
    <row r="40" spans="2:10" x14ac:dyDescent="0.25">
      <c r="B40" s="7"/>
      <c r="C40" s="7">
        <v>9716.67</v>
      </c>
      <c r="D40" s="43" t="s">
        <v>65</v>
      </c>
      <c r="E40" s="7"/>
      <c r="F40" s="7"/>
      <c r="G40" s="13"/>
      <c r="H40" s="13"/>
      <c r="I40" s="13"/>
      <c r="J40" s="15"/>
    </row>
    <row r="41" spans="2:10" x14ac:dyDescent="0.25">
      <c r="B41" s="7"/>
      <c r="C41" s="7">
        <v>860.69</v>
      </c>
      <c r="D41" s="43" t="s">
        <v>66</v>
      </c>
      <c r="E41" s="7"/>
      <c r="F41" s="7"/>
      <c r="G41" s="13"/>
      <c r="H41" s="13"/>
      <c r="I41" s="13"/>
      <c r="J41" s="15"/>
    </row>
    <row r="42" spans="2:10" x14ac:dyDescent="0.25">
      <c r="B42" s="7"/>
      <c r="C42" s="7">
        <v>617.69000000000005</v>
      </c>
      <c r="D42" s="43" t="s">
        <v>67</v>
      </c>
      <c r="E42" s="7"/>
      <c r="F42" s="7"/>
      <c r="G42" s="13"/>
      <c r="H42" s="13"/>
      <c r="I42" s="13"/>
      <c r="J42" s="15"/>
    </row>
    <row r="43" spans="2:10" x14ac:dyDescent="0.25">
      <c r="B43" s="7"/>
      <c r="C43" s="7">
        <v>13955.19</v>
      </c>
      <c r="D43" s="43" t="s">
        <v>68</v>
      </c>
      <c r="E43" s="7"/>
      <c r="F43" s="7"/>
      <c r="G43" s="13"/>
      <c r="H43" s="13"/>
      <c r="I43" s="13"/>
      <c r="J43" s="15"/>
    </row>
    <row r="44" spans="2:10" x14ac:dyDescent="0.25">
      <c r="B44" s="7"/>
      <c r="C44" s="7">
        <v>13057.07</v>
      </c>
      <c r="D44" s="43" t="s">
        <v>69</v>
      </c>
      <c r="E44" s="7"/>
      <c r="F44" s="7"/>
      <c r="G44" s="7"/>
      <c r="H44" s="7"/>
      <c r="I44" s="7"/>
    </row>
    <row r="45" spans="2:10" x14ac:dyDescent="0.25">
      <c r="B45" s="7"/>
      <c r="C45" s="7"/>
      <c r="D45" s="43"/>
      <c r="E45" s="7"/>
      <c r="F45" s="7"/>
      <c r="G45" s="7"/>
      <c r="H45" s="7"/>
      <c r="I45" s="7"/>
    </row>
    <row r="46" spans="2:10" x14ac:dyDescent="0.25">
      <c r="B46" s="7"/>
      <c r="C46" s="7"/>
      <c r="D46" s="43"/>
      <c r="E46" s="7"/>
      <c r="F46" s="7"/>
      <c r="G46" s="7"/>
      <c r="H46" s="7"/>
      <c r="I46" s="7"/>
    </row>
    <row r="47" spans="2:10" x14ac:dyDescent="0.25">
      <c r="B47" s="7"/>
      <c r="C47" s="7"/>
      <c r="D47" s="43"/>
      <c r="E47" s="7"/>
      <c r="F47" s="7"/>
      <c r="G47" s="7"/>
      <c r="H47" s="7"/>
      <c r="I47" s="7"/>
    </row>
    <row r="48" spans="2:10" x14ac:dyDescent="0.25">
      <c r="B48" s="7"/>
      <c r="C48" s="7"/>
      <c r="D48" s="43"/>
      <c r="E48" s="7"/>
      <c r="F48" s="7"/>
      <c r="G48" s="7"/>
      <c r="H48" s="7"/>
      <c r="I48" s="7"/>
    </row>
    <row r="49" spans="2:9" x14ac:dyDescent="0.25">
      <c r="B49" s="7"/>
      <c r="C49" s="7"/>
      <c r="D49" s="43"/>
      <c r="E49" s="7"/>
      <c r="F49" s="7"/>
      <c r="G49" s="7"/>
      <c r="H49" s="7"/>
      <c r="I49" s="7"/>
    </row>
    <row r="50" spans="2:9" x14ac:dyDescent="0.25">
      <c r="B50" s="7"/>
      <c r="C50" s="7"/>
      <c r="D50" s="43"/>
      <c r="E50" s="7"/>
      <c r="F50" s="7"/>
      <c r="G50" s="7"/>
      <c r="H50" s="7"/>
      <c r="I50" s="7"/>
    </row>
    <row r="51" spans="2:9" x14ac:dyDescent="0.25">
      <c r="B51" s="7"/>
      <c r="C51" s="7"/>
      <c r="D51" s="43"/>
      <c r="E51" s="7"/>
      <c r="F51" s="7"/>
      <c r="G51" s="7"/>
      <c r="H51" s="7"/>
      <c r="I51" s="7"/>
    </row>
    <row r="52" spans="2:9" x14ac:dyDescent="0.25">
      <c r="B52" s="7"/>
      <c r="C52" s="7"/>
      <c r="D52" s="43"/>
      <c r="E52" s="7"/>
      <c r="F52" s="7"/>
      <c r="G52" s="7"/>
      <c r="H52" s="7"/>
      <c r="I52" s="7"/>
    </row>
    <row r="53" spans="2:9" ht="15.75" thickBot="1" x14ac:dyDescent="0.3">
      <c r="B53" s="8">
        <f>C53+E53+F53+G53+H53+I53</f>
        <v>82362.559999999998</v>
      </c>
      <c r="C53" s="38">
        <f t="shared" ref="C53:I53" si="1">SUM(C34:C52)</f>
        <v>82362.559999999998</v>
      </c>
      <c r="D53" s="44"/>
      <c r="E53" s="38">
        <f t="shared" si="1"/>
        <v>0</v>
      </c>
      <c r="F53" s="8">
        <f t="shared" si="1"/>
        <v>0</v>
      </c>
      <c r="G53" s="12">
        <f t="shared" si="1"/>
        <v>0</v>
      </c>
      <c r="H53" s="12">
        <f t="shared" si="1"/>
        <v>0</v>
      </c>
      <c r="I53" s="12">
        <f t="shared" si="1"/>
        <v>0</v>
      </c>
    </row>
    <row r="54" spans="2:9" x14ac:dyDescent="0.25">
      <c r="B54" s="7"/>
      <c r="C54" s="7"/>
      <c r="D54" s="7"/>
      <c r="E54" s="7"/>
      <c r="F54" s="7"/>
      <c r="G54" s="7"/>
      <c r="H54" s="7"/>
      <c r="I54" s="7"/>
    </row>
    <row r="55" spans="2:9" x14ac:dyDescent="0.25">
      <c r="B55" s="7"/>
      <c r="C55" s="7"/>
      <c r="D55" s="7"/>
      <c r="E55" s="7"/>
      <c r="F55" s="7"/>
      <c r="G55" s="7"/>
      <c r="H55" s="7"/>
      <c r="I55" s="7"/>
    </row>
    <row r="56" spans="2:9" x14ac:dyDescent="0.25">
      <c r="B56" s="7" t="s">
        <v>7</v>
      </c>
      <c r="C56" s="7"/>
      <c r="D56" s="7">
        <v>768.87</v>
      </c>
      <c r="E56" s="7"/>
      <c r="F56" s="7"/>
      <c r="G56" s="7"/>
      <c r="H56" s="7"/>
      <c r="I56" s="7"/>
    </row>
    <row r="57" spans="2:9" ht="15.75" thickBot="1" x14ac:dyDescent="0.3">
      <c r="B57" s="7" t="s">
        <v>8</v>
      </c>
      <c r="C57" s="7"/>
      <c r="D57" s="14">
        <f>B28</f>
        <v>81229.87999999999</v>
      </c>
      <c r="E57" s="7"/>
      <c r="F57" s="7"/>
      <c r="G57" s="7"/>
      <c r="H57" s="7"/>
      <c r="I57" s="7"/>
    </row>
    <row r="58" spans="2:9" x14ac:dyDescent="0.25">
      <c r="B58" s="7"/>
      <c r="C58" s="7"/>
      <c r="D58" s="7">
        <f>SUM(D56:D57)</f>
        <v>81998.749999999985</v>
      </c>
      <c r="E58" s="7"/>
      <c r="F58" s="7"/>
      <c r="G58" s="7"/>
      <c r="H58" s="7"/>
      <c r="I58" s="7"/>
    </row>
    <row r="59" spans="2:9" x14ac:dyDescent="0.25">
      <c r="B59" s="7" t="s">
        <v>9</v>
      </c>
      <c r="C59" s="7"/>
      <c r="D59" s="7">
        <f>B53</f>
        <v>82362.559999999998</v>
      </c>
      <c r="E59" s="7"/>
      <c r="F59" s="7"/>
      <c r="G59" s="7"/>
      <c r="H59" s="7"/>
      <c r="I59" s="7"/>
    </row>
    <row r="60" spans="2:9" ht="15.75" thickBot="1" x14ac:dyDescent="0.3">
      <c r="B60" s="7" t="s">
        <v>10</v>
      </c>
      <c r="C60" s="7"/>
      <c r="D60" s="8">
        <f>D58-D59</f>
        <v>-363.81000000001222</v>
      </c>
      <c r="E60" s="7"/>
      <c r="F60" s="7"/>
      <c r="G60" s="7"/>
      <c r="H60" s="7"/>
      <c r="I60" s="7"/>
    </row>
    <row r="61" spans="2:9" x14ac:dyDescent="0.25">
      <c r="B61" s="7"/>
      <c r="C61" s="7"/>
      <c r="D61" s="7"/>
      <c r="E61" s="7"/>
      <c r="F61" s="7"/>
      <c r="G61" s="7"/>
      <c r="H61" s="7"/>
      <c r="I61" s="7"/>
    </row>
    <row r="62" spans="2:9" ht="15.75" thickBot="1" x14ac:dyDescent="0.3">
      <c r="B62" s="7" t="s">
        <v>11</v>
      </c>
      <c r="C62" s="7"/>
      <c r="D62" s="8">
        <v>363.81</v>
      </c>
      <c r="E62" s="7"/>
      <c r="F62" s="7"/>
      <c r="G62" s="7"/>
      <c r="H62" s="7"/>
      <c r="I62" s="7"/>
    </row>
    <row r="63" spans="2:9" x14ac:dyDescent="0.25">
      <c r="B63" s="7"/>
      <c r="C63" s="7"/>
      <c r="D63" s="7"/>
      <c r="E63" s="7"/>
      <c r="F63" s="7"/>
      <c r="G63" s="7"/>
      <c r="H63" s="7"/>
      <c r="I63" s="7"/>
    </row>
    <row r="64" spans="2:9" x14ac:dyDescent="0.25">
      <c r="B64" s="7"/>
      <c r="C64" s="7"/>
      <c r="D64" s="7"/>
      <c r="E64" s="7"/>
      <c r="F64" s="7"/>
      <c r="G64" s="7"/>
      <c r="H64" s="7"/>
      <c r="I64" s="7"/>
    </row>
    <row r="65" spans="2:9" x14ac:dyDescent="0.25">
      <c r="B65" s="7"/>
      <c r="C65" s="7"/>
      <c r="D65" s="7"/>
      <c r="E65" s="7"/>
      <c r="F65" s="7"/>
      <c r="G65" s="7"/>
      <c r="H65" s="7"/>
      <c r="I65" s="7"/>
    </row>
    <row r="66" spans="2:9" x14ac:dyDescent="0.25">
      <c r="B66" s="7"/>
      <c r="C66" s="7"/>
      <c r="D66" s="7"/>
      <c r="E66" s="7"/>
      <c r="F66" s="7"/>
      <c r="G66" s="7"/>
      <c r="H66" s="7"/>
      <c r="I66" s="7"/>
    </row>
    <row r="67" spans="2:9" x14ac:dyDescent="0.25">
      <c r="B67" s="7"/>
      <c r="C67" s="7"/>
      <c r="D67" s="7"/>
      <c r="E67" s="7"/>
      <c r="F67" s="7"/>
      <c r="G67" s="7"/>
      <c r="H67" s="7"/>
      <c r="I67" s="7"/>
    </row>
    <row r="68" spans="2:9" x14ac:dyDescent="0.25">
      <c r="B68" s="7"/>
      <c r="C68" s="7"/>
      <c r="D68" s="7"/>
      <c r="E68" s="7"/>
      <c r="F68" s="7"/>
      <c r="G68" s="7"/>
      <c r="H68" s="7"/>
      <c r="I68" s="7"/>
    </row>
    <row r="69" spans="2:9" x14ac:dyDescent="0.25">
      <c r="B69" s="7"/>
      <c r="C69" s="7"/>
      <c r="D69" s="7"/>
      <c r="E69" s="7"/>
      <c r="F69" s="7"/>
      <c r="G69" s="7"/>
      <c r="H69" s="7"/>
      <c r="I69" s="7"/>
    </row>
    <row r="70" spans="2:9" x14ac:dyDescent="0.25">
      <c r="B70" s="7"/>
      <c r="C70" s="7"/>
      <c r="D70" s="7"/>
      <c r="E70" s="7"/>
      <c r="F70" s="7"/>
      <c r="G70" s="7"/>
      <c r="H70" s="7"/>
      <c r="I70" s="7"/>
    </row>
    <row r="71" spans="2:9" x14ac:dyDescent="0.25">
      <c r="B71" s="7"/>
      <c r="C71" s="7"/>
      <c r="D71" s="7"/>
      <c r="E71" s="7"/>
      <c r="F71" s="7"/>
      <c r="G71" s="7"/>
      <c r="H71" s="7"/>
      <c r="I71" s="7"/>
    </row>
  </sheetData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43218CBB8B64A8462438833DDC527" ma:contentTypeVersion="2" ma:contentTypeDescription="Create a new document." ma:contentTypeScope="" ma:versionID="78c7bb91a1eaba98ae23ebe87528dd38">
  <xsd:schema xmlns:xsd="http://www.w3.org/2001/XMLSchema" xmlns:xs="http://www.w3.org/2001/XMLSchema" xmlns:p="http://schemas.microsoft.com/office/2006/metadata/properties" xmlns:ns3="6acdf6b8-e466-43cb-9920-970e56732c0b" targetNamespace="http://schemas.microsoft.com/office/2006/metadata/properties" ma:root="true" ma:fieldsID="97f6a7ba563eeb1ab8d253c9181ce66f" ns3:_="">
    <xsd:import namespace="6acdf6b8-e466-43cb-9920-970e56732c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df6b8-e466-43cb-9920-970e56732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120543-87C5-4C9B-B585-17A74BD122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df6b8-e466-43cb-9920-970e56732c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C43C4C-07E8-4A35-BAF0-9EB63A4BC4A7}">
  <ds:schemaRefs>
    <ds:schemaRef ds:uri="6acdf6b8-e466-43cb-9920-970e56732c0b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821358-A795-4F42-B952-40314497CF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 of Interest</vt:lpstr>
      <vt:lpstr>HB 4105 S26 </vt:lpstr>
      <vt:lpstr>Sheet2</vt:lpstr>
      <vt:lpstr>HB 4105 S12</vt:lpstr>
      <vt:lpstr>HB 4105 S13</vt:lpstr>
      <vt:lpstr>HB 4105 S26..2</vt:lpstr>
      <vt:lpstr>HB 4105 S26.1</vt:lpstr>
      <vt:lpstr>HB 4105 S12.2</vt:lpstr>
      <vt:lpstr>HB 4105 S12.1</vt:lpstr>
      <vt:lpstr>CUA 6274</vt:lpstr>
      <vt:lpstr>CUA4929</vt:lpstr>
      <vt:lpstr>CUA 2144</vt:lpstr>
      <vt:lpstr>Saxo Capital Markets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Avolio</dc:creator>
  <cp:lastModifiedBy>Silvio Avolio</cp:lastModifiedBy>
  <cp:lastPrinted>2022-04-21T06:32:12Z</cp:lastPrinted>
  <dcterms:created xsi:type="dcterms:W3CDTF">2021-11-24T01:48:58Z</dcterms:created>
  <dcterms:modified xsi:type="dcterms:W3CDTF">2022-04-21T06:36:33Z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0x0101004B743218CBB8B64A8462438833DDC527</vt:lpwstr>
  </property>
</Properties>
</file>