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A\AUSS\2020\Workpapers\9. Expenses\General\"/>
    </mc:Choice>
  </mc:AlternateContent>
  <xr:revisionPtr revIDLastSave="0" documentId="13_ncr:1_{BFC378BA-A899-4D22-8B23-D0FA4838081D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K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<sst xmlns="http://schemas.openxmlformats.org/spreadsheetml/2006/main" count="35" uniqueCount="32">
  <si>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</si>
  <si>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</si>
  <si>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</si>
  <si>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</si>
  <si>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</si>
  <si>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</si>
  <si>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</si>
  <si>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</si>
  <si>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</si>
  <si>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</si>
  <si>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</si>
  <si>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</si>
  <si>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</si>
  <si>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</si>
  <si>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</si>
  <si>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</si>
  <si>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</si>
  <si>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</si>
  <si>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</si>
  <si>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</si>
  <si>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</si>
  <si>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</si>
  <si>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</si>
  <si>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</si>
  <si>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</si>
  <si>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</si>
  <si>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Austin Constructions Pty Ltd Superannuation Fund</t>
  </si>
  <si>
    <t>CM</t>
  </si>
  <si>
    <t>[$1,606 x 60%]</t>
  </si>
  <si>
    <t xml:space="preserve">[$1,606 x 40%] </t>
  </si>
  <si>
    <t>GST 2020 FY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</si>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</sst>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10" fontId="9" fillId="0" borderId="0" xfId="4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K33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1" width="14.5703125" customWidth="1"/>
  </cols>
  <sheetData>
    <row r="1" spans="1:11" ht="18" x14ac:dyDescent="0.25">
      <c r="A1" s="1" t="s">
        <v>0</v>
      </c>
      <c r="B1" s="2"/>
      <c r="C1" s="3" t="s">
        <v>26</v>
      </c>
      <c r="D1" s="4"/>
      <c r="E1" s="4"/>
      <c r="F1" s="5"/>
      <c r="H1" s="6" t="s">
        <v>1</v>
      </c>
      <c r="I1" s="6"/>
    </row>
    <row r="2" spans="1:11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1" ht="18" x14ac:dyDescent="0.25">
      <c r="A3" s="11" t="s">
        <v>11</v>
      </c>
      <c r="C3" s="12"/>
      <c r="G3" s="14" t="s">
        <v>4</v>
      </c>
      <c r="H3" s="15" t="s">
        <v>27</v>
      </c>
      <c r="I3" s="16">
        <v>44140</v>
      </c>
    </row>
    <row r="4" spans="1:11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31</v>
      </c>
      <c r="I4" s="16">
        <v>44144</v>
      </c>
    </row>
    <row r="5" spans="1:11" ht="18" x14ac:dyDescent="0.25">
      <c r="D5" s="11"/>
      <c r="E5" s="11"/>
      <c r="F5" s="19"/>
      <c r="G5" s="20"/>
      <c r="H5" s="21"/>
      <c r="I5" s="22"/>
    </row>
    <row r="7" spans="1:11" s="25" customFormat="1" ht="25.5" x14ac:dyDescent="0.25">
      <c r="A7" s="23" t="s">
        <v>7</v>
      </c>
      <c r="B7" s="43" t="s">
        <v>8</v>
      </c>
      <c r="C7" s="44"/>
      <c r="D7" s="44"/>
      <c r="E7" s="45"/>
      <c r="F7" s="24" t="s">
        <v>9</v>
      </c>
      <c r="G7" s="43" t="s">
        <v>10</v>
      </c>
      <c r="H7" s="46"/>
      <c r="I7" s="47"/>
    </row>
    <row r="8" spans="1:11" x14ac:dyDescent="0.25">
      <c r="A8" s="26"/>
    </row>
    <row r="9" spans="1:11" x14ac:dyDescent="0.25">
      <c r="A9" s="26"/>
      <c r="F9" s="27"/>
      <c r="G9" s="26"/>
      <c r="H9" s="26"/>
      <c r="I9" s="26"/>
      <c r="J9" s="26"/>
    </row>
    <row r="10" spans="1:11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1" x14ac:dyDescent="0.25">
      <c r="A11" s="31"/>
      <c r="B11" s="31"/>
      <c r="C11" s="26" t="s">
        <v>24</v>
      </c>
      <c r="D11" s="26"/>
      <c r="E11" s="26"/>
      <c r="G11" s="27">
        <f>700+70</f>
        <v>770</v>
      </c>
    </row>
    <row r="12" spans="1:11" x14ac:dyDescent="0.25">
      <c r="A12" s="31"/>
      <c r="B12" s="31"/>
      <c r="C12" s="26" t="s">
        <v>23</v>
      </c>
      <c r="D12" s="26"/>
      <c r="E12" s="26"/>
      <c r="G12" s="27"/>
      <c r="I12" s="13">
        <f>+G12/11*0.75</f>
        <v>0</v>
      </c>
    </row>
    <row r="13" spans="1:11" x14ac:dyDescent="0.25">
      <c r="A13" s="26"/>
      <c r="B13" s="26"/>
      <c r="C13" s="26" t="s">
        <v>12</v>
      </c>
      <c r="D13" s="26"/>
      <c r="E13" s="26" t="s">
        <v>28</v>
      </c>
      <c r="G13" s="27">
        <f>(1460+146)*0.6</f>
        <v>963.59999999999991</v>
      </c>
      <c r="K13" s="41" t="s">
        <v>30</v>
      </c>
    </row>
    <row r="14" spans="1:11" x14ac:dyDescent="0.25">
      <c r="A14" s="26"/>
      <c r="B14" s="26"/>
      <c r="C14" s="26" t="s">
        <v>13</v>
      </c>
      <c r="D14" s="26"/>
      <c r="E14" s="26" t="s">
        <v>29</v>
      </c>
      <c r="G14" s="33">
        <f>1606*0.4</f>
        <v>642.40000000000009</v>
      </c>
      <c r="I14" s="33">
        <f>+G14/11*0.75</f>
        <v>43.800000000000004</v>
      </c>
      <c r="K14" s="42">
        <f>+G14/G15</f>
        <v>0.27037037037037043</v>
      </c>
    </row>
    <row r="15" spans="1:11" x14ac:dyDescent="0.25">
      <c r="A15" s="26"/>
      <c r="B15" s="26"/>
      <c r="C15" s="26"/>
      <c r="D15" s="26"/>
      <c r="E15" s="26"/>
      <c r="G15" s="27">
        <f>SUM(G11:G14)</f>
        <v>2376</v>
      </c>
      <c r="I15" s="27">
        <f>SUM(I11:I14)</f>
        <v>43.800000000000004</v>
      </c>
    </row>
    <row r="16" spans="1:11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792</v>
      </c>
      <c r="F19" s="27"/>
      <c r="G19" s="35">
        <f>SUM(E19:F19)</f>
        <v>792</v>
      </c>
      <c r="I19" s="13">
        <f>+F19/11*0.75</f>
        <v>0</v>
      </c>
    </row>
    <row r="20" spans="1:9" x14ac:dyDescent="0.25">
      <c r="A20" s="26"/>
      <c r="B20" s="26"/>
      <c r="C20" s="34">
        <v>43525</v>
      </c>
      <c r="D20" s="26"/>
      <c r="E20" s="27">
        <v>792</v>
      </c>
      <c r="F20" s="27"/>
      <c r="G20" s="35">
        <f>SUM(E20:F20)</f>
        <v>792</v>
      </c>
      <c r="I20" s="13">
        <f>+F20/11*0.75</f>
        <v>0</v>
      </c>
    </row>
    <row r="21" spans="1:9" x14ac:dyDescent="0.25">
      <c r="A21" s="26"/>
      <c r="B21" s="26"/>
      <c r="C21" s="34">
        <v>43647</v>
      </c>
      <c r="D21" s="26"/>
      <c r="E21" s="27">
        <v>792</v>
      </c>
      <c r="F21" s="27"/>
      <c r="G21" s="37">
        <f>SUM(E21:F21)</f>
        <v>792</v>
      </c>
      <c r="H21" s="26"/>
      <c r="I21" s="27">
        <f>+F21/11*0.75</f>
        <v>0</v>
      </c>
    </row>
    <row r="22" spans="1:9" x14ac:dyDescent="0.25">
      <c r="A22" s="26"/>
      <c r="B22" s="26"/>
      <c r="C22" s="34">
        <v>43770</v>
      </c>
      <c r="D22" s="26"/>
      <c r="E22" s="33"/>
      <c r="F22" s="33"/>
      <c r="G22" s="36">
        <f>SUM(E22:F22)</f>
        <v>0</v>
      </c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2376</v>
      </c>
      <c r="F23" s="35">
        <f t="shared" si="0"/>
        <v>0</v>
      </c>
      <c r="G23" s="35">
        <f t="shared" si="0"/>
        <v>2376</v>
      </c>
      <c r="I23" s="35">
        <f>SUM(I19:I22)</f>
        <v>0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770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-1412.4</v>
      </c>
    </row>
    <row r="29" spans="1:9" x14ac:dyDescent="0.25">
      <c r="C29" s="26" t="s">
        <v>20</v>
      </c>
      <c r="D29" s="26"/>
      <c r="E29" s="26"/>
      <c r="F29" s="27"/>
      <c r="G29" s="36">
        <f>+G14-F23</f>
        <v>642.40000000000009</v>
      </c>
      <c r="I29" s="33">
        <f>+G29/11*0.75</f>
        <v>43.800000000000004</v>
      </c>
    </row>
    <row r="30" spans="1:9" x14ac:dyDescent="0.25">
      <c r="G30" s="35">
        <f>SUM(G26:G29)</f>
        <v>0</v>
      </c>
      <c r="I30" s="13">
        <f>SUM(I26:I29)</f>
        <v>43.800000000000004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2020-11-09T00:30:14Z</dcterms:modified>
</cp:coreProperties>
</file>