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Sheet1" sheetId="1" r:id="rId1"/>
    <sheet name="JNL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21" i="2"/>
  <c r="D19"/>
  <c r="C16"/>
  <c r="B16"/>
  <c r="J18"/>
  <c r="B13" i="1"/>
</calcChain>
</file>

<file path=xl/sharedStrings.xml><?xml version="1.0" encoding="utf-8"?>
<sst xmlns="http://schemas.openxmlformats.org/spreadsheetml/2006/main" count="43" uniqueCount="34">
  <si>
    <t>Contract Date:</t>
  </si>
  <si>
    <t>Settlement Date:</t>
  </si>
  <si>
    <t>Contract Price</t>
  </si>
  <si>
    <t>Release Fee</t>
  </si>
  <si>
    <t>Land Tax</t>
  </si>
  <si>
    <t>Stamp Duty</t>
  </si>
  <si>
    <t>GST Adjust</t>
  </si>
  <si>
    <t>Legal Fees</t>
  </si>
  <si>
    <t>Div 40 &amp; 43 written off over the period</t>
  </si>
  <si>
    <t>Totals</t>
  </si>
  <si>
    <t xml:space="preserve">Sale of </t>
  </si>
  <si>
    <t xml:space="preserve">Agent Fees </t>
  </si>
  <si>
    <t>Legal Costs</t>
  </si>
  <si>
    <t>Consideration</t>
  </si>
  <si>
    <t>Capital Gain</t>
  </si>
  <si>
    <t>50% Discount</t>
  </si>
  <si>
    <t>Purchase of 5/13 Expansion Street, Molendinar QLD 4215</t>
  </si>
  <si>
    <t>DR</t>
  </si>
  <si>
    <t>CR</t>
  </si>
  <si>
    <t>Rates</t>
  </si>
  <si>
    <t>Water</t>
  </si>
  <si>
    <t>Body Corp</t>
  </si>
  <si>
    <t>Bank Fees</t>
  </si>
  <si>
    <t>dr</t>
  </si>
  <si>
    <t>cr</t>
  </si>
  <si>
    <t>Amounts in the bank</t>
  </si>
  <si>
    <t>Property - Stamp Duty</t>
  </si>
  <si>
    <t>Property -  Contract Price</t>
  </si>
  <si>
    <t>Property -Legal Fees</t>
  </si>
  <si>
    <t>Property - Registration Fees</t>
  </si>
  <si>
    <t>Property - Release Fees</t>
  </si>
  <si>
    <t>Property - Settlement Agent Fees</t>
  </si>
  <si>
    <t>Property - Attendance Fees</t>
  </si>
  <si>
    <t>Cost Base</t>
  </si>
</sst>
</file>

<file path=xl/styles.xml><?xml version="1.0" encoding="utf-8"?>
<styleSheet xmlns="http://schemas.openxmlformats.org/spreadsheetml/2006/main">
  <numFmts count="12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\ mmmm\ yyyy;@"/>
    <numFmt numFmtId="165" formatCode="d/mm/yyyy;@"/>
    <numFmt numFmtId="166" formatCode="0.0%"/>
    <numFmt numFmtId="167" formatCode="_-* #,##0_-;_-* \(#,##0\);_-* &quot;-&quot;_-;_-@_-"/>
    <numFmt numFmtId="168" formatCode="_-&quot;$&quot;* #,##0.00_-;_-&quot;$&quot;* \(#,##0.00\);_-&quot;$&quot;* &quot;-&quot;_-;_-@_-"/>
    <numFmt numFmtId="169" formatCode="#,##0.0000_ ;\-#,##0.0000\ "/>
    <numFmt numFmtId="170" formatCode="dd/mm/yyyy;@"/>
    <numFmt numFmtId="171" formatCode="_-* #,##0.00_-;_-* \(#,##0.00\);_-* &quot;-&quot;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</font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u/>
      <sz val="9"/>
      <color indexed="12"/>
      <name val="Arial"/>
      <family val="2"/>
    </font>
    <font>
      <i/>
      <sz val="9"/>
      <name val="Arial"/>
      <family val="2"/>
    </font>
    <font>
      <sz val="10"/>
      <name val="HelveticaNeueLT Std Lt"/>
      <family val="2"/>
    </font>
    <font>
      <b/>
      <sz val="9"/>
      <color indexed="10"/>
      <name val="Arial"/>
      <family val="2"/>
    </font>
    <font>
      <u/>
      <sz val="9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333399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5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2">
    <xf numFmtId="0" fontId="0" fillId="0" borderId="0"/>
    <xf numFmtId="0" fontId="3" fillId="0" borderId="0"/>
    <xf numFmtId="42" fontId="11" fillId="0" borderId="0">
      <alignment horizontal="center" vertical="center"/>
    </xf>
    <xf numFmtId="168" fontId="17" fillId="0" borderId="0" applyFont="0" applyFill="0" applyBorder="0" applyAlignment="0"/>
    <xf numFmtId="167" fontId="17" fillId="0" borderId="0" applyFont="0" applyFill="0" applyBorder="0" applyAlignment="0"/>
    <xf numFmtId="171" fontId="17" fillId="0" borderId="0" applyFont="0" applyFill="0" applyBorder="0" applyAlignment="0"/>
    <xf numFmtId="14" fontId="9" fillId="0" borderId="0">
      <alignment horizontal="center"/>
    </xf>
    <xf numFmtId="170" fontId="9" fillId="0" borderId="0" applyNumberFormat="0" applyAlignment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2" borderId="1">
      <alignment wrapText="1"/>
      <protection locked="0"/>
    </xf>
    <xf numFmtId="10" fontId="9" fillId="2" borderId="1">
      <alignment horizontal="right"/>
      <protection locked="0"/>
    </xf>
    <xf numFmtId="0" fontId="9" fillId="2" borderId="1">
      <alignment wrapText="1"/>
      <protection locked="0"/>
    </xf>
    <xf numFmtId="0" fontId="11" fillId="3" borderId="0" applyBorder="0">
      <alignment horizontal="center" vertical="center" wrapText="1"/>
    </xf>
    <xf numFmtId="1" fontId="9" fillId="2" borderId="1">
      <alignment horizontal="center"/>
      <protection locked="0"/>
    </xf>
    <xf numFmtId="1" fontId="9" fillId="2" borderId="1">
      <alignment horizontal="center"/>
      <protection locked="0"/>
    </xf>
    <xf numFmtId="43" fontId="9" fillId="2" borderId="1">
      <protection locked="0"/>
    </xf>
    <xf numFmtId="41" fontId="9" fillId="2" borderId="1">
      <protection locked="0"/>
    </xf>
    <xf numFmtId="42" fontId="11" fillId="2" borderId="2">
      <alignment horizontal="center" vertical="center"/>
    </xf>
    <xf numFmtId="166" fontId="9" fillId="2" borderId="1">
      <protection locked="0"/>
    </xf>
    <xf numFmtId="165" fontId="9" fillId="2" borderId="1">
      <protection locked="0"/>
    </xf>
    <xf numFmtId="164" fontId="4" fillId="2" borderId="1">
      <alignment horizontal="center"/>
      <protection locked="0"/>
    </xf>
    <xf numFmtId="164" fontId="5" fillId="2" borderId="1">
      <alignment horizontal="center"/>
      <protection locked="0"/>
    </xf>
    <xf numFmtId="0" fontId="9" fillId="2" borderId="3">
      <alignment horizontal="center" wrapText="1"/>
      <protection locked="0"/>
    </xf>
    <xf numFmtId="44" fontId="9" fillId="3" borderId="4"/>
    <xf numFmtId="1" fontId="9" fillId="3" borderId="2">
      <alignment horizontal="center"/>
    </xf>
    <xf numFmtId="44" fontId="9" fillId="3" borderId="5"/>
    <xf numFmtId="42" fontId="9" fillId="3" borderId="5"/>
    <xf numFmtId="1" fontId="9" fillId="3" borderId="6">
      <alignment horizontal="center"/>
    </xf>
    <xf numFmtId="44" fontId="9" fillId="2" borderId="4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9" fillId="3" borderId="1">
      <alignment horizontal="center"/>
    </xf>
    <xf numFmtId="169" fontId="11" fillId="3" borderId="1">
      <alignment horizontal="right"/>
    </xf>
    <xf numFmtId="1" fontId="9" fillId="3" borderId="1">
      <alignment horizontal="center"/>
    </xf>
    <xf numFmtId="43" fontId="9" fillId="3" borderId="1"/>
    <xf numFmtId="43" fontId="9" fillId="3" borderId="1"/>
    <xf numFmtId="41" fontId="9" fillId="3" borderId="1"/>
    <xf numFmtId="41" fontId="9" fillId="3" borderId="1"/>
    <xf numFmtId="10" fontId="9" fillId="3" borderId="1"/>
    <xf numFmtId="14" fontId="9" fillId="3" borderId="1"/>
    <xf numFmtId="43" fontId="9" fillId="3" borderId="4"/>
    <xf numFmtId="43" fontId="9" fillId="3" borderId="4"/>
    <xf numFmtId="43" fontId="9" fillId="3" borderId="4"/>
    <xf numFmtId="43" fontId="9" fillId="3" borderId="4"/>
    <xf numFmtId="0" fontId="14" fillId="0" borderId="0"/>
    <xf numFmtId="0" fontId="8" fillId="4" borderId="0"/>
    <xf numFmtId="0" fontId="19" fillId="7" borderId="0" applyNumberFormat="0" applyBorder="0" applyAlignment="0" applyProtection="0">
      <alignment vertical="top"/>
      <protection locked="0"/>
    </xf>
    <xf numFmtId="0" fontId="15" fillId="0" borderId="0">
      <alignment horizontal="center" vertical="center" shrinkToFit="1"/>
    </xf>
    <xf numFmtId="0" fontId="13" fillId="0" borderId="0"/>
    <xf numFmtId="0" fontId="13" fillId="0" borderId="0"/>
    <xf numFmtId="0" fontId="9" fillId="5" borderId="7"/>
    <xf numFmtId="0" fontId="1" fillId="0" borderId="0"/>
    <xf numFmtId="0" fontId="1" fillId="0" borderId="0"/>
    <xf numFmtId="0" fontId="5" fillId="0" borderId="0"/>
    <xf numFmtId="0" fontId="9" fillId="0" borderId="0"/>
    <xf numFmtId="0" fontId="4" fillId="0" borderId="0"/>
    <xf numFmtId="0" fontId="6" fillId="0" borderId="0">
      <alignment wrapText="1"/>
    </xf>
    <xf numFmtId="0" fontId="7" fillId="0" borderId="0">
      <alignment horizontal="left" wrapText="1"/>
    </xf>
    <xf numFmtId="164" fontId="7" fillId="0" borderId="0">
      <alignment horizontal="left" wrapText="1"/>
    </xf>
    <xf numFmtId="49" fontId="8" fillId="0" borderId="0"/>
    <xf numFmtId="10" fontId="9" fillId="0" borderId="0"/>
    <xf numFmtId="0" fontId="16" fillId="0" borderId="0"/>
    <xf numFmtId="0" fontId="9" fillId="0" borderId="1"/>
    <xf numFmtId="49" fontId="9" fillId="0" borderId="0">
      <alignment wrapText="1"/>
    </xf>
    <xf numFmtId="49" fontId="9" fillId="0" borderId="0">
      <alignment wrapText="1"/>
    </xf>
    <xf numFmtId="49" fontId="11" fillId="0" borderId="0">
      <alignment horizontal="left"/>
    </xf>
    <xf numFmtId="49" fontId="11" fillId="0" borderId="0">
      <alignment horizontal="left"/>
    </xf>
    <xf numFmtId="0" fontId="6" fillId="0" borderId="7">
      <alignment horizontal="center" vertical="center" wrapText="1"/>
    </xf>
    <xf numFmtId="0" fontId="18" fillId="0" borderId="0"/>
    <xf numFmtId="49" fontId="12" fillId="6" borderId="0">
      <alignment vertical="center" wrapText="1"/>
    </xf>
    <xf numFmtId="49" fontId="12" fillId="6" borderId="0">
      <alignment vertical="center" wrapText="1"/>
    </xf>
    <xf numFmtId="0" fontId="12" fillId="6" borderId="0">
      <alignment horizontal="left" vertical="center" wrapText="1"/>
    </xf>
    <xf numFmtId="49" fontId="9" fillId="2" borderId="7">
      <alignment horizontal="center" vertical="center" wrapText="1"/>
      <protection locked="0"/>
    </xf>
    <xf numFmtId="14" fontId="9" fillId="2" borderId="7">
      <alignment horizontal="center" vertical="center"/>
      <protection locked="0"/>
    </xf>
    <xf numFmtId="14" fontId="9" fillId="3" borderId="7">
      <alignment horizontal="center" vertical="center"/>
    </xf>
    <xf numFmtId="14" fontId="9" fillId="3" borderId="7">
      <alignment horizontal="center" vertical="center"/>
    </xf>
    <xf numFmtId="0" fontId="9" fillId="3" borderId="7">
      <alignment horizontal="center" vertical="center" wrapText="1"/>
    </xf>
    <xf numFmtId="0" fontId="10" fillId="0" borderId="7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0" fillId="0" borderId="7">
      <alignment horizontal="center" vertical="center"/>
    </xf>
  </cellStyleXfs>
  <cellXfs count="15">
    <xf numFmtId="0" fontId="0" fillId="0" borderId="0" xfId="0"/>
    <xf numFmtId="0" fontId="1" fillId="0" borderId="0" xfId="53"/>
    <xf numFmtId="14" fontId="1" fillId="0" borderId="0" xfId="53" applyNumberFormat="1"/>
    <xf numFmtId="43" fontId="1" fillId="0" borderId="0" xfId="9" applyFont="1"/>
    <xf numFmtId="43" fontId="2" fillId="0" borderId="0" xfId="9" applyFont="1"/>
    <xf numFmtId="43" fontId="2" fillId="0" borderId="10" xfId="9" applyFont="1" applyBorder="1"/>
    <xf numFmtId="0" fontId="2" fillId="0" borderId="0" xfId="53" applyFont="1" applyAlignment="1">
      <alignment horizontal="center"/>
    </xf>
    <xf numFmtId="43" fontId="2" fillId="0" borderId="9" xfId="9" applyFont="1" applyBorder="1"/>
    <xf numFmtId="43" fontId="2" fillId="0" borderId="0" xfId="9" applyFont="1" applyBorder="1"/>
    <xf numFmtId="43" fontId="2" fillId="0" borderId="0" xfId="9" applyFont="1" applyAlignment="1">
      <alignment horizontal="center"/>
    </xf>
    <xf numFmtId="43" fontId="1" fillId="0" borderId="8" xfId="9" applyFont="1" applyBorder="1"/>
    <xf numFmtId="43" fontId="2" fillId="0" borderId="8" xfId="9" applyFont="1" applyBorder="1"/>
    <xf numFmtId="0" fontId="0" fillId="8" borderId="0" xfId="0" applyFill="1"/>
    <xf numFmtId="0" fontId="20" fillId="8" borderId="0" xfId="0" applyFont="1" applyFill="1"/>
    <xf numFmtId="0" fontId="2" fillId="0" borderId="0" xfId="53" applyFont="1" applyAlignment="1">
      <alignment horizontal="center"/>
    </xf>
  </cellXfs>
  <cellStyles count="82">
    <cellStyle name="$ heading" xfId="2"/>
    <cellStyle name="$0,000.00" xfId="3"/>
    <cellStyle name="0,000" xfId="4"/>
    <cellStyle name="0,000.00" xfId="5"/>
    <cellStyle name="Blank Date" xfId="6"/>
    <cellStyle name="Blank Date 2" xfId="7"/>
    <cellStyle name="Comma 2" xfId="9"/>
    <cellStyle name="Comma 3" xfId="10"/>
    <cellStyle name="Comma 4" xfId="8"/>
    <cellStyle name="DataField" xfId="11"/>
    <cellStyle name="DataField %" xfId="12"/>
    <cellStyle name="DataField 2" xfId="13"/>
    <cellStyle name="DataField Text" xfId="14"/>
    <cellStyle name="DataField#" xfId="15"/>
    <cellStyle name="DataField# 2" xfId="16"/>
    <cellStyle name="DataField$" xfId="17"/>
    <cellStyle name="DataField$ Round" xfId="18"/>
    <cellStyle name="DataField$Round" xfId="19"/>
    <cellStyle name="DataField%" xfId="20"/>
    <cellStyle name="DataFieldDate" xfId="21"/>
    <cellStyle name="DataFieldFullDate" xfId="22"/>
    <cellStyle name="DataFieldFullDate 2" xfId="23"/>
    <cellStyle name="DataFieldItem" xfId="24"/>
    <cellStyle name="DataFieldSubTotal" xfId="25"/>
    <cellStyle name="DataFieldSubTotal#" xfId="26"/>
    <cellStyle name="DataFieldTotal" xfId="27"/>
    <cellStyle name="DataFieldTotal Round" xfId="28"/>
    <cellStyle name="DataFieldTotal#" xfId="29"/>
    <cellStyle name="DataSubTotal$" xfId="30"/>
    <cellStyle name="Followed Hyperlink 2" xfId="31"/>
    <cellStyle name="Formula" xfId="32"/>
    <cellStyle name="Formula Number" xfId="33"/>
    <cellStyle name="Formula#" xfId="34"/>
    <cellStyle name="Formula$" xfId="35"/>
    <cellStyle name="Formula$ 2" xfId="36"/>
    <cellStyle name="Formula$ Round" xfId="37"/>
    <cellStyle name="Formula$ Round 2" xfId="38"/>
    <cellStyle name="Formula%" xfId="39"/>
    <cellStyle name="FormulaDate" xfId="40"/>
    <cellStyle name="FormulaSubTotal" xfId="41"/>
    <cellStyle name="FormulaSubTotal 2" xfId="42"/>
    <cellStyle name="FormulaSubTotal 3" xfId="43"/>
    <cellStyle name="FormulaSubTotal 4" xfId="44"/>
    <cellStyle name="Heading1" xfId="45"/>
    <cellStyle name="Heading2" xfId="46"/>
    <cellStyle name="Hyperlink 2" xfId="47"/>
    <cellStyle name="Hyperlink LARGE" xfId="48"/>
    <cellStyle name="Instructions" xfId="49"/>
    <cellStyle name="Instructions 2" xfId="50"/>
    <cellStyle name="loan matrix blank" xfId="51"/>
    <cellStyle name="Normal" xfId="0" builtinId="0"/>
    <cellStyle name="Normal 2" xfId="52"/>
    <cellStyle name="Normal 3" xfId="53"/>
    <cellStyle name="Normal 4" xfId="54"/>
    <cellStyle name="Normal 5" xfId="55"/>
    <cellStyle name="Normal 6" xfId="56"/>
    <cellStyle name="Normal 7" xfId="1"/>
    <cellStyle name="Page Heading 1" xfId="57"/>
    <cellStyle name="Page Heading 2" xfId="58"/>
    <cellStyle name="Page Heading Date" xfId="59"/>
    <cellStyle name="Page Title" xfId="60"/>
    <cellStyle name="Percentage" xfId="61"/>
    <cellStyle name="Text Italic" xfId="62"/>
    <cellStyle name="TextLine" xfId="63"/>
    <cellStyle name="TextNoLine" xfId="64"/>
    <cellStyle name="TextNoLine 2" xfId="65"/>
    <cellStyle name="TextNoLineBold" xfId="66"/>
    <cellStyle name="TextNoLineBold 2" xfId="67"/>
    <cellStyle name="Title 2" xfId="68"/>
    <cellStyle name="Warning" xfId="69"/>
    <cellStyle name="WP Instruct" xfId="70"/>
    <cellStyle name="WP Instruct 2" xfId="71"/>
    <cellStyle name="WP Instruct Formula" xfId="72"/>
    <cellStyle name="WP Ref" xfId="73"/>
    <cellStyle name="WP Ref Date" xfId="74"/>
    <cellStyle name="WP Ref Date Formula" xfId="75"/>
    <cellStyle name="WP Ref Date Formula 2" xfId="76"/>
    <cellStyle name="WP Ref Formula" xfId="77"/>
    <cellStyle name="WP Ref Head" xfId="78"/>
    <cellStyle name="WP Ref Head 2" xfId="79"/>
    <cellStyle name="WP Ref Head 2 2" xfId="80"/>
    <cellStyle name="WP Ref Head 3" xfId="8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>
      <selection activeCell="C17" sqref="C17"/>
    </sheetView>
  </sheetViews>
  <sheetFormatPr defaultRowHeight="15"/>
  <cols>
    <col min="1" max="1" width="27.42578125" customWidth="1"/>
    <col min="2" max="2" width="39.7109375" customWidth="1"/>
  </cols>
  <sheetData>
    <row r="1" spans="1:3">
      <c r="A1" s="14" t="s">
        <v>16</v>
      </c>
      <c r="B1" s="14"/>
      <c r="C1" s="14"/>
    </row>
    <row r="2" spans="1:3">
      <c r="A2" s="1"/>
      <c r="B2" s="3"/>
      <c r="C2" s="3"/>
    </row>
    <row r="3" spans="1:3">
      <c r="A3" s="3" t="s">
        <v>0</v>
      </c>
      <c r="B3" s="2">
        <v>43749</v>
      </c>
      <c r="C3" s="1"/>
    </row>
    <row r="4" spans="1:3">
      <c r="A4" s="3" t="s">
        <v>1</v>
      </c>
      <c r="B4" s="2">
        <v>43780</v>
      </c>
      <c r="C4" s="1"/>
    </row>
    <row r="5" spans="1:3">
      <c r="A5" s="1"/>
      <c r="B5" s="3"/>
      <c r="C5" s="3"/>
    </row>
    <row r="6" spans="1:3">
      <c r="A6" s="4" t="s">
        <v>2</v>
      </c>
      <c r="B6" s="3">
        <v>242000</v>
      </c>
      <c r="C6" s="3"/>
    </row>
    <row r="7" spans="1:3">
      <c r="A7" s="3" t="s">
        <v>3</v>
      </c>
      <c r="B7" s="3">
        <f>480+55</f>
        <v>535</v>
      </c>
      <c r="C7" s="3"/>
    </row>
    <row r="8" spans="1:3">
      <c r="A8" s="3" t="s">
        <v>4</v>
      </c>
      <c r="B8" s="3"/>
      <c r="C8" s="3"/>
    </row>
    <row r="9" spans="1:3">
      <c r="A9" s="3" t="s">
        <v>5</v>
      </c>
      <c r="B9" s="3">
        <v>6895</v>
      </c>
      <c r="C9" s="3"/>
    </row>
    <row r="10" spans="1:3">
      <c r="A10" s="3" t="s">
        <v>6</v>
      </c>
      <c r="B10" s="3"/>
      <c r="C10" s="3"/>
    </row>
    <row r="11" spans="1:3">
      <c r="A11" s="3" t="s">
        <v>7</v>
      </c>
      <c r="B11" s="3">
        <v>3230.46</v>
      </c>
      <c r="C11" s="3"/>
    </row>
    <row r="12" spans="1:3">
      <c r="A12" s="1" t="s">
        <v>8</v>
      </c>
      <c r="B12" s="3">
        <v>0</v>
      </c>
      <c r="C12" s="3"/>
    </row>
    <row r="13" spans="1:3">
      <c r="A13" s="11" t="s">
        <v>9</v>
      </c>
      <c r="B13" s="10">
        <f>SUM(B6:B11)</f>
        <v>252660.46</v>
      </c>
      <c r="C13" s="10">
        <v>0</v>
      </c>
    </row>
    <row r="14" spans="1:3">
      <c r="A14" s="1"/>
      <c r="B14" s="7">
        <v>0</v>
      </c>
      <c r="C14" s="3"/>
    </row>
    <row r="15" spans="1:3">
      <c r="A15" s="1"/>
      <c r="B15" s="1"/>
      <c r="C15" s="1"/>
    </row>
    <row r="16" spans="1:3">
      <c r="A16" s="14" t="s">
        <v>10</v>
      </c>
      <c r="B16" s="14"/>
      <c r="C16" s="14"/>
    </row>
    <row r="17" spans="1:3">
      <c r="A17" s="9"/>
      <c r="B17" s="6"/>
      <c r="C17" s="6"/>
    </row>
    <row r="18" spans="1:3">
      <c r="A18" s="3" t="s">
        <v>0</v>
      </c>
      <c r="B18" s="2"/>
      <c r="C18" s="1"/>
    </row>
    <row r="19" spans="1:3">
      <c r="A19" s="3" t="s">
        <v>1</v>
      </c>
      <c r="B19" s="2"/>
      <c r="C19" s="1"/>
    </row>
    <row r="20" spans="1:3">
      <c r="A20" s="1"/>
      <c r="B20" s="3"/>
      <c r="C20" s="3"/>
    </row>
    <row r="21" spans="1:3">
      <c r="A21" s="4" t="s">
        <v>2</v>
      </c>
      <c r="B21" s="3"/>
      <c r="C21" s="3"/>
    </row>
    <row r="22" spans="1:3">
      <c r="A22" s="3" t="s">
        <v>3</v>
      </c>
      <c r="B22" s="3"/>
      <c r="C22" s="3"/>
    </row>
    <row r="23" spans="1:3">
      <c r="A23" s="3" t="s">
        <v>5</v>
      </c>
      <c r="B23" s="3"/>
      <c r="C23" s="3"/>
    </row>
    <row r="24" spans="1:3">
      <c r="A24" s="3" t="s">
        <v>4</v>
      </c>
      <c r="B24" s="3"/>
      <c r="C24" s="3"/>
    </row>
    <row r="25" spans="1:3">
      <c r="A25" s="3" t="s">
        <v>11</v>
      </c>
      <c r="B25" s="3"/>
      <c r="C25" s="3"/>
    </row>
    <row r="26" spans="1:3">
      <c r="A26" s="3" t="s">
        <v>12</v>
      </c>
      <c r="B26" s="3"/>
      <c r="C26" s="3"/>
    </row>
    <row r="27" spans="1:3">
      <c r="A27" s="11" t="s">
        <v>9</v>
      </c>
      <c r="B27" s="10"/>
      <c r="C27" s="10">
        <v>0</v>
      </c>
    </row>
    <row r="28" spans="1:3">
      <c r="A28" s="3" t="s">
        <v>13</v>
      </c>
      <c r="B28" s="7"/>
      <c r="C28" s="3"/>
    </row>
    <row r="29" spans="1:3">
      <c r="A29" s="1"/>
      <c r="B29" s="3"/>
      <c r="C29" s="3"/>
    </row>
    <row r="30" spans="1:3" ht="15.75" thickBot="1">
      <c r="A30" s="4" t="s">
        <v>14</v>
      </c>
      <c r="B30" s="5"/>
      <c r="C30" s="3"/>
    </row>
    <row r="31" spans="1:3">
      <c r="A31" s="4" t="s">
        <v>15</v>
      </c>
      <c r="B31" s="8">
        <v>0</v>
      </c>
      <c r="C31" s="3"/>
    </row>
  </sheetData>
  <mergeCells count="2">
    <mergeCell ref="A16:C16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1"/>
  <sheetViews>
    <sheetView workbookViewId="0">
      <selection activeCell="B22" sqref="B22"/>
    </sheetView>
  </sheetViews>
  <sheetFormatPr defaultRowHeight="15"/>
  <cols>
    <col min="1" max="1" width="30.42578125" customWidth="1"/>
    <col min="2" max="2" width="13.140625" customWidth="1"/>
  </cols>
  <sheetData>
    <row r="2" spans="1:12">
      <c r="B2" t="s">
        <v>17</v>
      </c>
      <c r="C2" t="s">
        <v>18</v>
      </c>
    </row>
    <row r="3" spans="1:12">
      <c r="A3" t="s">
        <v>27</v>
      </c>
      <c r="B3">
        <v>242000</v>
      </c>
      <c r="J3" t="s">
        <v>25</v>
      </c>
    </row>
    <row r="4" spans="1:12">
      <c r="A4" t="s">
        <v>26</v>
      </c>
      <c r="B4">
        <v>6895</v>
      </c>
    </row>
    <row r="5" spans="1:12">
      <c r="A5" t="s">
        <v>28</v>
      </c>
      <c r="B5">
        <v>3230.46</v>
      </c>
      <c r="J5" t="s">
        <v>23</v>
      </c>
      <c r="L5" t="s">
        <v>24</v>
      </c>
    </row>
    <row r="6" spans="1:12">
      <c r="A6" t="s">
        <v>29</v>
      </c>
      <c r="B6">
        <v>480</v>
      </c>
    </row>
    <row r="7" spans="1:12">
      <c r="A7" t="s">
        <v>30</v>
      </c>
      <c r="C7">
        <v>192</v>
      </c>
    </row>
    <row r="8" spans="1:12">
      <c r="A8" t="s">
        <v>31</v>
      </c>
      <c r="B8">
        <v>55</v>
      </c>
    </row>
    <row r="9" spans="1:12">
      <c r="A9" t="s">
        <v>32</v>
      </c>
      <c r="B9">
        <v>192</v>
      </c>
    </row>
    <row r="10" spans="1:12">
      <c r="A10" t="s">
        <v>19</v>
      </c>
      <c r="B10">
        <v>412.5</v>
      </c>
      <c r="J10">
        <v>5000</v>
      </c>
      <c r="L10">
        <v>378</v>
      </c>
    </row>
    <row r="11" spans="1:12">
      <c r="A11" t="s">
        <v>20</v>
      </c>
      <c r="C11">
        <v>10.199999999999999</v>
      </c>
    </row>
    <row r="12" spans="1:12">
      <c r="A12" t="s">
        <v>21</v>
      </c>
      <c r="B12">
        <v>72.72</v>
      </c>
      <c r="J12">
        <v>247501</v>
      </c>
    </row>
    <row r="13" spans="1:12">
      <c r="A13" t="s">
        <v>19</v>
      </c>
      <c r="B13">
        <v>6.54</v>
      </c>
    </row>
    <row r="14" spans="1:12">
      <c r="A14" t="s">
        <v>20</v>
      </c>
      <c r="C14">
        <v>295.02</v>
      </c>
      <c r="J14">
        <v>700</v>
      </c>
    </row>
    <row r="15" spans="1:12">
      <c r="A15" t="s">
        <v>22</v>
      </c>
      <c r="C15">
        <v>24</v>
      </c>
    </row>
    <row r="16" spans="1:12">
      <c r="B16">
        <f>SUM(B3:B15)</f>
        <v>253344.22</v>
      </c>
      <c r="C16">
        <f>SUM(C3:C15)</f>
        <v>521.22</v>
      </c>
    </row>
    <row r="18" spans="1:10">
      <c r="J18" s="12">
        <f>J10+J12+J14-L10</f>
        <v>252823</v>
      </c>
    </row>
    <row r="19" spans="1:10">
      <c r="D19" s="12">
        <f>B16-C16</f>
        <v>252823</v>
      </c>
    </row>
    <row r="21" spans="1:10">
      <c r="A21" s="13" t="s">
        <v>33</v>
      </c>
      <c r="B21" s="13">
        <f>B3+B4+B5+B6+B8+B9-C7</f>
        <v>252660.46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JNL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</dc:creator>
  <cp:lastModifiedBy>CAS</cp:lastModifiedBy>
  <dcterms:created xsi:type="dcterms:W3CDTF">2021-05-07T05:06:30Z</dcterms:created>
  <dcterms:modified xsi:type="dcterms:W3CDTF">2021-06-03T01:05:03Z</dcterms:modified>
</cp:coreProperties>
</file>