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o\Dropbox\client files\Bayly, Kurt\Superfund\"/>
    </mc:Choice>
  </mc:AlternateContent>
  <xr:revisionPtr revIDLastSave="0" documentId="13_ncr:1_{914B6BBF-B9A0-4A90-BF0C-D6F1B99499A1}" xr6:coauthVersionLast="45" xr6:coauthVersionMax="45" xr10:uidLastSave="{00000000-0000-0000-0000-000000000000}"/>
  <bookViews>
    <workbookView xWindow="-110" yWindow="-110" windowWidth="19420" windowHeight="10420" xr2:uid="{ED61ABAA-F9C7-4E10-BD4A-A261511C48CA}"/>
  </bookViews>
  <sheets>
    <sheet name="Repor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0" i="1"/>
  <c r="K18" i="1"/>
  <c r="K14" i="1"/>
  <c r="K8" i="1"/>
  <c r="K39" i="1" s="1"/>
  <c r="K32" i="1"/>
  <c r="K29" i="1"/>
  <c r="K36" i="1"/>
  <c r="J24" i="1"/>
  <c r="J9" i="1"/>
</calcChain>
</file>

<file path=xl/sharedStrings.xml><?xml version="1.0" encoding="utf-8"?>
<sst xmlns="http://schemas.openxmlformats.org/spreadsheetml/2006/main" count="58" uniqueCount="24">
  <si>
    <t xml:space="preserve">KURT REYNOLDS BAYLY SUPER FUND </t>
  </si>
  <si>
    <t>As Trustee For KURT ENTERPRISES PTY LTD</t>
  </si>
  <si>
    <t>18:36</t>
  </si>
  <si>
    <t>Ledger Entries Report for the year ending 30 June, 2017</t>
  </si>
  <si>
    <t>Account</t>
  </si>
  <si>
    <t>Date</t>
  </si>
  <si>
    <t>Description</t>
  </si>
  <si>
    <t>Net</t>
  </si>
  <si>
    <t>Tax</t>
  </si>
  <si>
    <t>Gross</t>
  </si>
  <si>
    <t>2520</t>
  </si>
  <si>
    <t>WGX</t>
  </si>
  <si>
    <t>MMJ</t>
  </si>
  <si>
    <t>ESE</t>
  </si>
  <si>
    <t>GBR</t>
  </si>
  <si>
    <t>PNR</t>
  </si>
  <si>
    <t>Column1</t>
  </si>
  <si>
    <t>Column2</t>
  </si>
  <si>
    <t xml:space="preserve">NO. SHARES </t>
  </si>
  <si>
    <t>Balance at 30 June 17</t>
  </si>
  <si>
    <t>Gain or loss</t>
  </si>
  <si>
    <t>Minus is a gain</t>
  </si>
  <si>
    <t xml:space="preserve">$ PER SHARE </t>
  </si>
  <si>
    <t>TOTAL VALUE AT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</si>
</sst>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.0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1" fillId="0" borderId="0" xfId="0" quotePrefix="1" applyFont="1"/>
    <xf numFmtId="14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quotePrefix="1" applyFont="1" applyAlignment="1">
      <alignment horizontal="right"/>
    </xf>
    <xf numFmtId="0" fontId="0" fillId="0" borderId="0" xfId="0" quotePrefix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B98FCA-216C-4B04-8EA4-1876660891A6}" name="Table1" displayName="Table1" ref="A6:M37" totalsRowShown="0" headerRowDxfId="0">
  <autoFilter ref="A6:M37" xr:uid="{7D74B37D-ADB9-4571-B1EC-FEFC8B42F2DD}"/>
  <sortState xmlns:xlrd2="http://schemas.microsoft.com/office/spreadsheetml/2017/richdata2" ref="A7:I36">
    <sortCondition ref="D6:D37"/>
  </sortState>
  <tableColumns count="13">
    <tableColumn id="1" xr3:uid="{5AD26DE9-7312-46D8-B198-35FA3EEC90FD}" name="Account"/>
    <tableColumn id="2" xr3:uid="{EE0835F9-515B-40D1-98EC-DACDE6DE22B0}" name="Date"/>
    <tableColumn id="3" xr3:uid="{5A00EB1B-6F48-47CC-A78A-081EBBE22476}" name="Column1"/>
    <tableColumn id="4" xr3:uid="{5799EB6B-B7D2-4668-BDC9-8BD9946C4151}" name="Description"/>
    <tableColumn id="5" xr3:uid="{2DFD7C94-C813-4C3D-871F-6574B48FD8DC}" name="NO. SHARES "/>
    <tableColumn id="6" xr3:uid="{E64C838C-1BE6-4243-88DC-A934AB1390AA}" name="Column2"/>
    <tableColumn id="7" xr3:uid="{103057FB-A61B-4A69-955D-9D33F06ACFAA}" name="Net"/>
    <tableColumn id="8" xr3:uid="{1C0346D6-D593-42BD-9C23-33E1E80240CB}" name="Tax"/>
    <tableColumn id="9" xr3:uid="{81484D33-ECCD-4F08-8999-0F867531BC04}" name="Gross"/>
    <tableColumn id="10" xr3:uid="{619D8FFB-527B-47A1-9482-81C2F6A48FA5}" name="Balance at 30 June 17"/>
    <tableColumn id="11" xr3:uid="{023D28CE-2DBF-400C-90CD-1E174D4FBC4F}" name="Gain or loss"/>
    <tableColumn id="12" xr3:uid="{19EA63C8-4DF0-4A16-A67F-90BAB1D0FF81}" name="$ PER SHARE "/>
    <tableColumn id="13" xr3:uid="{887A9D9F-0101-4311-9C1D-69D78477FBF7}" name="TOTAL VALUE AT 30 JU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76E6-2926-499E-8F0A-F76C0BBACEA7}">
  <dimension ref="A1:M39"/>
  <sheetViews>
    <sheetView tabSelected="1" workbookViewId="0">
      <selection activeCell="M7" sqref="M7"/>
    </sheetView>
  </sheetViews>
  <sheetFormatPr defaultRowHeight="14.5" x14ac:dyDescent="0.35"/>
  <cols>
    <col min="1" max="1" width="16.6328125" customWidth="1"/>
    <col min="2" max="2" width="11.08984375" customWidth="1"/>
    <col min="3" max="3" width="10.26953125" customWidth="1"/>
    <col min="4" max="4" width="16.6328125" customWidth="1"/>
    <col min="5" max="5" width="15" customWidth="1"/>
    <col min="6" max="6" width="16.6328125" customWidth="1"/>
    <col min="7" max="7" width="12.7265625" customWidth="1"/>
    <col min="9" max="9" width="11.7265625" customWidth="1"/>
    <col min="10" max="10" width="18" customWidth="1"/>
  </cols>
  <sheetData>
    <row r="1" spans="1:13" ht="17" x14ac:dyDescent="0.4">
      <c r="A1" s="1" t="s">
        <v>0</v>
      </c>
    </row>
    <row r="2" spans="1:13" x14ac:dyDescent="0.35">
      <c r="A2" s="2" t="s">
        <v>1</v>
      </c>
    </row>
    <row r="3" spans="1:13" x14ac:dyDescent="0.35">
      <c r="B3" s="3">
        <v>44050</v>
      </c>
    </row>
    <row r="4" spans="1:13" x14ac:dyDescent="0.35">
      <c r="A4" s="2" t="s">
        <v>3</v>
      </c>
      <c r="K4" t="s">
        <v>21</v>
      </c>
    </row>
    <row r="5" spans="1:13" x14ac:dyDescent="0.35">
      <c r="C5" s="4" t="s">
        <v>2</v>
      </c>
    </row>
    <row r="6" spans="1:13" x14ac:dyDescent="0.35">
      <c r="A6" s="2" t="s">
        <v>4</v>
      </c>
      <c r="B6" s="2" t="s">
        <v>5</v>
      </c>
      <c r="C6" t="s">
        <v>16</v>
      </c>
      <c r="D6" s="2" t="s">
        <v>6</v>
      </c>
      <c r="E6" s="2" t="s">
        <v>18</v>
      </c>
      <c r="F6" t="s">
        <v>17</v>
      </c>
      <c r="G6" s="5" t="s">
        <v>7</v>
      </c>
      <c r="H6" s="5" t="s">
        <v>8</v>
      </c>
      <c r="I6" s="5" t="s">
        <v>9</v>
      </c>
      <c r="J6" s="9" t="s">
        <v>19</v>
      </c>
      <c r="K6" s="9" t="s">
        <v>20</v>
      </c>
      <c r="L6" s="9" t="s">
        <v>22</v>
      </c>
      <c r="M6" s="9" t="s">
        <v>23</v>
      </c>
    </row>
    <row r="7" spans="1:13" x14ac:dyDescent="0.35">
      <c r="A7" s="6" t="s">
        <v>10</v>
      </c>
      <c r="B7" s="7">
        <v>42810</v>
      </c>
      <c r="D7" s="6" t="s">
        <v>13</v>
      </c>
      <c r="E7">
        <v>50000</v>
      </c>
      <c r="G7" s="8">
        <v>20126.5</v>
      </c>
      <c r="I7" s="8">
        <v>20126.5</v>
      </c>
    </row>
    <row r="8" spans="1:13" x14ac:dyDescent="0.35">
      <c r="A8" s="6" t="s">
        <v>10</v>
      </c>
      <c r="B8" s="7">
        <v>42823</v>
      </c>
      <c r="D8" s="6" t="s">
        <v>13</v>
      </c>
      <c r="E8">
        <v>-50000</v>
      </c>
      <c r="G8" s="8">
        <v>-26920</v>
      </c>
      <c r="I8" s="8">
        <v>-26920</v>
      </c>
      <c r="K8" s="11">
        <f>I7+Table1[[#This Row],[Gross]]</f>
        <v>-6793.5</v>
      </c>
    </row>
    <row r="9" spans="1:13" x14ac:dyDescent="0.35">
      <c r="A9" s="6" t="s">
        <v>10</v>
      </c>
      <c r="B9" s="7">
        <v>42836</v>
      </c>
      <c r="D9" s="6" t="s">
        <v>13</v>
      </c>
      <c r="E9">
        <v>50000</v>
      </c>
      <c r="G9" s="8">
        <v>20459.07</v>
      </c>
      <c r="I9" s="8">
        <v>20459.07</v>
      </c>
      <c r="J9">
        <f>Table1[[#This Row],[NO. SHARES ]]</f>
        <v>50000</v>
      </c>
    </row>
    <row r="10" spans="1:13" x14ac:dyDescent="0.35">
      <c r="A10" s="6"/>
      <c r="B10" s="7"/>
      <c r="D10" s="6"/>
      <c r="G10" s="8"/>
      <c r="I10" s="8"/>
    </row>
    <row r="11" spans="1:13" x14ac:dyDescent="0.35">
      <c r="A11" s="6"/>
      <c r="B11" s="7"/>
      <c r="D11" s="6"/>
      <c r="G11" s="8"/>
      <c r="I11" s="8"/>
    </row>
    <row r="12" spans="1:13" x14ac:dyDescent="0.35">
      <c r="A12" s="6"/>
      <c r="B12" s="7"/>
      <c r="D12" s="6"/>
      <c r="G12" s="8"/>
      <c r="I12" s="8"/>
    </row>
    <row r="13" spans="1:13" x14ac:dyDescent="0.35">
      <c r="A13" s="6" t="s">
        <v>10</v>
      </c>
      <c r="B13" s="7">
        <v>42823</v>
      </c>
      <c r="D13" s="6" t="s">
        <v>14</v>
      </c>
      <c r="E13">
        <v>100000</v>
      </c>
      <c r="G13" s="8">
        <v>19126.5</v>
      </c>
      <c r="I13" s="8">
        <v>19126.5</v>
      </c>
    </row>
    <row r="14" spans="1:13" x14ac:dyDescent="0.35">
      <c r="A14" s="6" t="s">
        <v>10</v>
      </c>
      <c r="B14" s="7">
        <v>42824</v>
      </c>
      <c r="D14" s="6" t="s">
        <v>14</v>
      </c>
      <c r="E14">
        <v>-100000</v>
      </c>
      <c r="G14" s="8">
        <v>-21725</v>
      </c>
      <c r="I14" s="8">
        <v>-21725</v>
      </c>
      <c r="J14">
        <v>0</v>
      </c>
      <c r="K14" s="11">
        <f>I13+Table1[[#This Row],[Gross]]</f>
        <v>-2598.5</v>
      </c>
    </row>
    <row r="15" spans="1:13" x14ac:dyDescent="0.35">
      <c r="A15" s="6"/>
      <c r="B15" s="7"/>
      <c r="D15" s="6"/>
      <c r="G15" s="8"/>
      <c r="I15" s="8"/>
    </row>
    <row r="16" spans="1:13" x14ac:dyDescent="0.35">
      <c r="A16" s="6"/>
      <c r="B16" s="7"/>
      <c r="D16" s="6"/>
      <c r="G16" s="8"/>
      <c r="I16" s="8"/>
    </row>
    <row r="17" spans="1:11" x14ac:dyDescent="0.35">
      <c r="A17" s="6" t="s">
        <v>10</v>
      </c>
      <c r="B17" s="7">
        <v>42766</v>
      </c>
      <c r="D17" s="6" t="s">
        <v>12</v>
      </c>
      <c r="E17">
        <v>100000</v>
      </c>
      <c r="G17" s="8">
        <v>25137.5</v>
      </c>
      <c r="I17" s="8">
        <v>25137.5</v>
      </c>
    </row>
    <row r="18" spans="1:11" x14ac:dyDescent="0.35">
      <c r="A18" s="6" t="s">
        <v>10</v>
      </c>
      <c r="B18" s="7">
        <v>42767</v>
      </c>
      <c r="D18" s="6" t="s">
        <v>12</v>
      </c>
      <c r="E18">
        <v>-100000</v>
      </c>
      <c r="G18" s="8">
        <v>-29835</v>
      </c>
      <c r="I18" s="8">
        <v>-29835</v>
      </c>
      <c r="K18" s="11">
        <f>I17+Table1[[#This Row],[Gross]]</f>
        <v>-4697.5</v>
      </c>
    </row>
    <row r="19" spans="1:11" x14ac:dyDescent="0.35">
      <c r="A19" s="6" t="s">
        <v>10</v>
      </c>
      <c r="B19" s="7">
        <v>42768</v>
      </c>
      <c r="D19" s="6" t="s">
        <v>12</v>
      </c>
      <c r="E19">
        <v>100000</v>
      </c>
      <c r="G19" s="8">
        <v>28154</v>
      </c>
      <c r="I19" s="8">
        <v>28154</v>
      </c>
    </row>
    <row r="20" spans="1:11" x14ac:dyDescent="0.35">
      <c r="A20" s="6" t="s">
        <v>10</v>
      </c>
      <c r="B20" s="7">
        <v>42788</v>
      </c>
      <c r="D20" s="6" t="s">
        <v>12</v>
      </c>
      <c r="E20">
        <v>-100000</v>
      </c>
      <c r="G20" s="8">
        <v>-33813</v>
      </c>
      <c r="I20" s="8">
        <v>-33813</v>
      </c>
      <c r="K20" s="10">
        <f>I19+Table1[[#This Row],[Gross]]</f>
        <v>-5659</v>
      </c>
    </row>
    <row r="21" spans="1:11" x14ac:dyDescent="0.35">
      <c r="A21" s="6" t="s">
        <v>10</v>
      </c>
      <c r="B21" s="7">
        <v>42793</v>
      </c>
      <c r="D21" s="6" t="s">
        <v>12</v>
      </c>
      <c r="E21">
        <v>100000</v>
      </c>
      <c r="G21" s="8">
        <v>30667.759999999998</v>
      </c>
      <c r="I21" s="8">
        <v>30667.759999999998</v>
      </c>
    </row>
    <row r="22" spans="1:11" x14ac:dyDescent="0.35">
      <c r="A22" s="6" t="s">
        <v>10</v>
      </c>
      <c r="B22" s="7">
        <v>42802</v>
      </c>
      <c r="D22" s="6" t="s">
        <v>12</v>
      </c>
      <c r="E22">
        <v>-100000</v>
      </c>
      <c r="G22" s="8">
        <v>-37791</v>
      </c>
      <c r="I22" s="8">
        <v>-37791</v>
      </c>
      <c r="K22" s="10">
        <f>I21+Table1[[#This Row],[Gross]]</f>
        <v>-7123.2400000000016</v>
      </c>
    </row>
    <row r="23" spans="1:11" x14ac:dyDescent="0.35">
      <c r="A23" s="6" t="s">
        <v>10</v>
      </c>
      <c r="B23" s="7">
        <v>42823</v>
      </c>
      <c r="D23" s="6" t="s">
        <v>12</v>
      </c>
      <c r="E23">
        <v>3500</v>
      </c>
      <c r="G23" s="8">
        <v>27520</v>
      </c>
      <c r="I23" s="8">
        <v>27520</v>
      </c>
    </row>
    <row r="24" spans="1:11" x14ac:dyDescent="0.35">
      <c r="A24" s="6" t="s">
        <v>10</v>
      </c>
      <c r="B24" s="7">
        <v>42853</v>
      </c>
      <c r="D24" s="6" t="s">
        <v>12</v>
      </c>
      <c r="E24">
        <v>20000</v>
      </c>
      <c r="G24" s="8">
        <v>12126.5</v>
      </c>
      <c r="I24" s="8">
        <v>12126.5</v>
      </c>
      <c r="J24">
        <f>Table1[[#This Row],[NO. SHARES ]]+E23</f>
        <v>23500</v>
      </c>
    </row>
    <row r="25" spans="1:11" x14ac:dyDescent="0.35">
      <c r="A25" s="6"/>
      <c r="B25" s="7"/>
      <c r="D25" s="6"/>
      <c r="G25" s="8"/>
      <c r="I25" s="8"/>
    </row>
    <row r="26" spans="1:11" x14ac:dyDescent="0.35">
      <c r="A26" s="6"/>
      <c r="B26" s="7"/>
      <c r="D26" s="6"/>
      <c r="G26" s="8"/>
      <c r="I26" s="8"/>
    </row>
    <row r="27" spans="1:11" x14ac:dyDescent="0.35">
      <c r="A27" s="6"/>
      <c r="B27" s="7"/>
      <c r="D27" s="6"/>
      <c r="G27" s="8"/>
      <c r="I27" s="8"/>
    </row>
    <row r="28" spans="1:11" x14ac:dyDescent="0.35">
      <c r="A28" s="6" t="s">
        <v>10</v>
      </c>
      <c r="B28" s="7">
        <v>42828</v>
      </c>
      <c r="D28" s="6" t="s">
        <v>15</v>
      </c>
      <c r="E28">
        <v>100000</v>
      </c>
      <c r="G28" s="8">
        <v>17626.05</v>
      </c>
      <c r="I28" s="8">
        <v>17626.05</v>
      </c>
    </row>
    <row r="29" spans="1:11" x14ac:dyDescent="0.35">
      <c r="A29" s="6" t="s">
        <v>10</v>
      </c>
      <c r="B29" s="7">
        <v>42837</v>
      </c>
      <c r="D29" s="6" t="s">
        <v>15</v>
      </c>
      <c r="E29">
        <v>-100000</v>
      </c>
      <c r="G29" s="8">
        <v>-19725</v>
      </c>
      <c r="I29" s="8">
        <v>-19725</v>
      </c>
      <c r="K29" s="10">
        <f>I28+Table1[[#This Row],[Gross]]</f>
        <v>-2098.9500000000007</v>
      </c>
    </row>
    <row r="30" spans="1:11" x14ac:dyDescent="0.35">
      <c r="A30" s="6" t="s">
        <v>10</v>
      </c>
      <c r="B30" s="7">
        <v>42837</v>
      </c>
      <c r="D30" s="6" t="s">
        <v>15</v>
      </c>
      <c r="E30">
        <v>90000</v>
      </c>
      <c r="G30" s="8">
        <v>12600</v>
      </c>
      <c r="I30" s="8">
        <v>12600</v>
      </c>
    </row>
    <row r="31" spans="1:11" x14ac:dyDescent="0.35">
      <c r="A31" s="6" t="s">
        <v>10</v>
      </c>
      <c r="B31" s="7">
        <v>42837</v>
      </c>
      <c r="D31" s="6" t="s">
        <v>15</v>
      </c>
      <c r="E31">
        <v>10000</v>
      </c>
      <c r="G31" s="8">
        <v>1565</v>
      </c>
      <c r="I31" s="8">
        <v>1565</v>
      </c>
    </row>
    <row r="32" spans="1:11" x14ac:dyDescent="0.35">
      <c r="A32" s="6" t="s">
        <v>10</v>
      </c>
      <c r="B32" s="7">
        <v>42878</v>
      </c>
      <c r="D32" s="6" t="s">
        <v>15</v>
      </c>
      <c r="E32">
        <v>-100000</v>
      </c>
      <c r="G32" s="8">
        <v>-15835</v>
      </c>
      <c r="I32" s="8">
        <v>-15835</v>
      </c>
      <c r="J32">
        <v>0</v>
      </c>
      <c r="K32" s="10">
        <f>I30+I31+Table1[[#This Row],[Gross]]</f>
        <v>-1670</v>
      </c>
    </row>
    <row r="33" spans="1:11" x14ac:dyDescent="0.35">
      <c r="A33" s="6"/>
      <c r="B33" s="7"/>
      <c r="D33" s="6"/>
      <c r="G33" s="8"/>
      <c r="I33" s="8"/>
    </row>
    <row r="34" spans="1:11" x14ac:dyDescent="0.35">
      <c r="A34" s="6"/>
      <c r="B34" s="7"/>
      <c r="D34" s="6"/>
      <c r="G34" s="8"/>
      <c r="I34" s="8"/>
    </row>
    <row r="35" spans="1:11" x14ac:dyDescent="0.35">
      <c r="A35" s="6" t="s">
        <v>10</v>
      </c>
      <c r="B35" s="7">
        <v>42752</v>
      </c>
      <c r="D35" s="6" t="s">
        <v>11</v>
      </c>
      <c r="E35">
        <v>10000</v>
      </c>
      <c r="G35" s="8">
        <v>20123.61</v>
      </c>
      <c r="I35" s="8">
        <v>20123.61</v>
      </c>
    </row>
    <row r="36" spans="1:11" x14ac:dyDescent="0.35">
      <c r="A36" s="6" t="s">
        <v>10</v>
      </c>
      <c r="B36" s="7">
        <v>42773</v>
      </c>
      <c r="D36" s="6" t="s">
        <v>11</v>
      </c>
      <c r="E36">
        <v>-10000</v>
      </c>
      <c r="G36" s="8">
        <v>-21873.5</v>
      </c>
      <c r="I36" s="8">
        <v>-21873.5</v>
      </c>
      <c r="J36">
        <v>0</v>
      </c>
      <c r="K36" s="10">
        <f>I35+Table1[[#This Row],[Gross]]</f>
        <v>-1749.8899999999994</v>
      </c>
    </row>
    <row r="39" spans="1:11" x14ac:dyDescent="0.35">
      <c r="K39">
        <f>SUM(K7:K38)</f>
        <v>-32390.58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thomson</dc:creator>
  <cp:lastModifiedBy>alison thomson</cp:lastModifiedBy>
  <dcterms:created xsi:type="dcterms:W3CDTF">2020-08-07T08:37:41Z</dcterms:created>
  <dcterms:modified xsi:type="dcterms:W3CDTF">2020-08-08T05:13:50Z</dcterms:modified>
</cp:coreProperties>
</file>