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y\Clients\Hartman - Rob Super Fund\2022\Vouchers\"/>
    </mc:Choice>
  </mc:AlternateContent>
  <xr:revisionPtr revIDLastSave="0" documentId="8_{8C4111E9-3917-488B-98DB-690503139981}" xr6:coauthVersionLast="47" xr6:coauthVersionMax="47" xr10:uidLastSave="{00000000-0000-0000-0000-000000000000}"/>
  <bookViews>
    <workbookView xWindow="28680" yWindow="-120" windowWidth="29040" windowHeight="15840" xr2:uid="{113EDF6B-29EE-4A16-91CF-A69BCA7CB0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G29" i="1"/>
  <c r="J29" i="1" s="1"/>
  <c r="E24" i="1"/>
  <c r="G20" i="1"/>
  <c r="J20" i="1" s="1"/>
  <c r="E15" i="1"/>
  <c r="G10" i="1"/>
  <c r="J10" i="1" s="1"/>
  <c r="G8" i="1"/>
  <c r="J8" i="1" s="1"/>
  <c r="J11" i="1" s="1"/>
</calcChain>
</file>

<file path=xl/sharedStrings.xml><?xml version="1.0" encoding="utf-8"?>
<sst xmlns="http://schemas.openxmlformats.org/spreadsheetml/2006/main" count="26" uniqueCount="16">
  <si>
    <t>Joondalup Properties</t>
  </si>
  <si>
    <t>Unit 1</t>
  </si>
  <si>
    <t xml:space="preserve">    Value  Ranges</t>
  </si>
  <si>
    <t>VALUE</t>
  </si>
  <si>
    <t>Units 2, 3, 4, 7 &amp; 8</t>
  </si>
  <si>
    <t>Average value taken</t>
  </si>
  <si>
    <t>Number</t>
  </si>
  <si>
    <t>TOTAL</t>
  </si>
  <si>
    <t>SMSF owns 1/3 of the Joodalup Properties</t>
  </si>
  <si>
    <t>Value per Balance Sheet</t>
  </si>
  <si>
    <t>Chidlow Street</t>
  </si>
  <si>
    <t>Hartman SMSF</t>
  </si>
  <si>
    <t>West Perth</t>
  </si>
  <si>
    <t>SMSF owns 100% of the Property - Hartman SMSF owns the other half</t>
  </si>
  <si>
    <t>SMSF owns 1/2 of the Property - RodUna SMSF owns the other half</t>
  </si>
  <si>
    <t>VALUATION of Rental Properties at 30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</si>
</sst>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1" fillId="0" borderId="0" xfId="0" applyNumberFormat="1" applyFont="1"/>
    <xf numFmtId="3" fontId="0" fillId="0" borderId="0" xfId="0" applyNumberFormat="1"/>
    <xf numFmtId="3" fontId="0" fillId="0" borderId="1" xfId="0" applyNumberFormat="1" applyBorder="1"/>
    <xf numFmtId="3" fontId="0" fillId="2" borderId="0" xfId="0" applyNumberFormat="1" applyFill="1"/>
    <xf numFmtId="3" fontId="2" fillId="2" borderId="0" xfId="0" applyNumberFormat="1" applyFont="1" applyFill="1"/>
    <xf numFmtId="3" fontId="3" fillId="2" borderId="0" xfId="0" applyNumberFormat="1" applyFont="1" applyFill="1"/>
    <xf numFmtId="3" fontId="1" fillId="2" borderId="0" xfId="0" applyNumberFormat="1" applyFont="1" applyFill="1"/>
    <xf numFmtId="3" fontId="4" fillId="0" borderId="2" xfId="0" applyNumberFormat="1" applyFont="1" applyBorder="1"/>
    <xf numFmtId="3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E83C4-8280-4E7C-820A-4690433BDE96}">
  <sheetPr>
    <pageSetUpPr fitToPage="1"/>
  </sheetPr>
  <dimension ref="B2:J33"/>
  <sheetViews>
    <sheetView tabSelected="1" workbookViewId="0">
      <selection activeCell="P27" sqref="P27"/>
    </sheetView>
  </sheetViews>
  <sheetFormatPr defaultRowHeight="15" x14ac:dyDescent="0.25"/>
  <cols>
    <col min="1" max="2" width="9.140625" style="2"/>
    <col min="3" max="3" width="10.85546875" style="2" customWidth="1"/>
    <col min="4" max="16384" width="9.140625" style="2"/>
  </cols>
  <sheetData>
    <row r="2" spans="2:10" ht="18.75" x14ac:dyDescent="0.3">
      <c r="B2" s="9" t="s">
        <v>11</v>
      </c>
    </row>
    <row r="3" spans="2:10" x14ac:dyDescent="0.25">
      <c r="B3" s="1"/>
    </row>
    <row r="4" spans="2:10" x14ac:dyDescent="0.25">
      <c r="B4" s="1" t="s">
        <v>15</v>
      </c>
    </row>
    <row r="5" spans="2:10" x14ac:dyDescent="0.25">
      <c r="B5" s="1"/>
    </row>
    <row r="6" spans="2:10" x14ac:dyDescent="0.25">
      <c r="B6" s="7" t="s">
        <v>0</v>
      </c>
      <c r="C6" s="4"/>
      <c r="G6" s="5" t="s">
        <v>5</v>
      </c>
      <c r="H6" s="6"/>
    </row>
    <row r="7" spans="2:10" x14ac:dyDescent="0.25">
      <c r="D7" s="2" t="s">
        <v>2</v>
      </c>
      <c r="G7" s="2" t="s">
        <v>3</v>
      </c>
      <c r="H7" s="2" t="s">
        <v>6</v>
      </c>
      <c r="J7" s="1" t="s">
        <v>7</v>
      </c>
    </row>
    <row r="8" spans="2:10" x14ac:dyDescent="0.25">
      <c r="B8" s="2" t="s">
        <v>1</v>
      </c>
      <c r="D8" s="2">
        <v>440000</v>
      </c>
      <c r="E8" s="2">
        <v>480000</v>
      </c>
      <c r="G8" s="2">
        <f>(E8+D8)/2</f>
        <v>460000</v>
      </c>
      <c r="H8" s="2">
        <v>1</v>
      </c>
      <c r="J8" s="2">
        <f>H8*G8</f>
        <v>460000</v>
      </c>
    </row>
    <row r="10" spans="2:10" x14ac:dyDescent="0.25">
      <c r="B10" s="2" t="s">
        <v>4</v>
      </c>
      <c r="D10" s="2">
        <v>475000</v>
      </c>
      <c r="E10" s="2">
        <v>525000</v>
      </c>
      <c r="G10" s="2">
        <f>(E10+D10)/2</f>
        <v>500000</v>
      </c>
      <c r="H10" s="2">
        <v>5</v>
      </c>
      <c r="J10" s="3">
        <f>H10*G10</f>
        <v>2500000</v>
      </c>
    </row>
    <row r="11" spans="2:10" x14ac:dyDescent="0.25">
      <c r="J11" s="1">
        <f>SUM(J8:J10)</f>
        <v>2960000</v>
      </c>
    </row>
    <row r="13" spans="2:10" x14ac:dyDescent="0.25">
      <c r="B13" s="1" t="s">
        <v>8</v>
      </c>
    </row>
    <row r="14" spans="2:10" ht="15.75" thickBot="1" x14ac:dyDescent="0.3"/>
    <row r="15" spans="2:10" ht="16.5" thickBot="1" x14ac:dyDescent="0.3">
      <c r="B15" s="2" t="s">
        <v>9</v>
      </c>
      <c r="E15" s="8">
        <f>ROUND((J11/3),0)</f>
        <v>986667</v>
      </c>
    </row>
    <row r="18" spans="2:10" x14ac:dyDescent="0.25">
      <c r="B18" s="7" t="s">
        <v>10</v>
      </c>
      <c r="C18" s="4"/>
    </row>
    <row r="19" spans="2:10" x14ac:dyDescent="0.25">
      <c r="D19" s="2" t="s">
        <v>2</v>
      </c>
      <c r="G19" s="2" t="s">
        <v>3</v>
      </c>
      <c r="H19" s="2" t="s">
        <v>6</v>
      </c>
      <c r="J19" s="1" t="s">
        <v>7</v>
      </c>
    </row>
    <row r="20" spans="2:10" x14ac:dyDescent="0.25">
      <c r="D20" s="2">
        <v>160000</v>
      </c>
      <c r="E20" s="2">
        <v>170000</v>
      </c>
      <c r="G20" s="2">
        <f>(E20+D20)/2</f>
        <v>165000</v>
      </c>
      <c r="H20" s="2">
        <v>1</v>
      </c>
      <c r="J20" s="2">
        <f>H20*G20</f>
        <v>165000</v>
      </c>
    </row>
    <row r="22" spans="2:10" x14ac:dyDescent="0.25">
      <c r="B22" s="1" t="s">
        <v>14</v>
      </c>
    </row>
    <row r="23" spans="2:10" ht="15.75" thickBot="1" x14ac:dyDescent="0.3"/>
    <row r="24" spans="2:10" ht="16.5" thickBot="1" x14ac:dyDescent="0.3">
      <c r="B24" s="2" t="s">
        <v>9</v>
      </c>
      <c r="E24" s="8">
        <f>ROUND((J20/2),0)</f>
        <v>82500</v>
      </c>
    </row>
    <row r="27" spans="2:10" x14ac:dyDescent="0.25">
      <c r="B27" s="7" t="s">
        <v>12</v>
      </c>
      <c r="C27" s="4"/>
    </row>
    <row r="28" spans="2:10" x14ac:dyDescent="0.25">
      <c r="D28" s="2" t="s">
        <v>2</v>
      </c>
      <c r="G28" s="2" t="s">
        <v>3</v>
      </c>
      <c r="H28" s="2" t="s">
        <v>6</v>
      </c>
      <c r="J28" s="1" t="s">
        <v>7</v>
      </c>
    </row>
    <row r="29" spans="2:10" x14ac:dyDescent="0.25">
      <c r="D29" s="2">
        <v>410000</v>
      </c>
      <c r="E29" s="2">
        <v>410000</v>
      </c>
      <c r="G29" s="2">
        <f>(E29+D29)/2</f>
        <v>410000</v>
      </c>
      <c r="H29" s="2">
        <v>1</v>
      </c>
      <c r="J29" s="2">
        <f>H29*G29</f>
        <v>410000</v>
      </c>
    </row>
    <row r="31" spans="2:10" x14ac:dyDescent="0.25">
      <c r="B31" s="1" t="s">
        <v>13</v>
      </c>
    </row>
    <row r="32" spans="2:10" ht="15.75" thickBot="1" x14ac:dyDescent="0.3"/>
    <row r="33" spans="2:5" ht="16.5" thickBot="1" x14ac:dyDescent="0.3">
      <c r="B33" s="2" t="s">
        <v>9</v>
      </c>
      <c r="E33" s="8">
        <f>ROUND((J29/1),0)</f>
        <v>410000</v>
      </c>
    </row>
  </sheetData>
  <pageMargins left="0.19685039370078741" right="0.19685039370078741" top="0.19685039370078741" bottom="0.19685039370078741" header="0.31496062992125984" footer="3.937007874015748E-2"/>
  <pageSetup paperSize="9" orientation="portrait" horizontalDpi="0" verticalDpi="0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2023-04-06T04:51:35Z</cp:lastPrinted>
  <dcterms:created xsi:type="dcterms:W3CDTF">2023-03-28T02:45:44Z</dcterms:created>
  <dcterms:modified xsi:type="dcterms:W3CDTF">2023-04-06T04:51:46Z</dcterms:modified>
</cp:coreProperties>
</file>