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OneDrive\Documents\Client Files\Coles Choice Meats Pty Ltd Superannuation Fund\2020\"/>
    </mc:Choice>
  </mc:AlternateContent>
  <xr:revisionPtr revIDLastSave="0" documentId="13_ncr:1_{4E483EC3-CF01-40FA-85A0-857E0DC78D4D}" xr6:coauthVersionLast="47" xr6:coauthVersionMax="47" xr10:uidLastSave="{00000000-0000-0000-0000-000000000000}"/>
  <bookViews>
    <workbookView xWindow="24852" yWindow="1344" windowWidth="17280" windowHeight="8964" xr2:uid="{60F9092B-CBD6-4960-ADF5-E5ED43ED14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4" i="1"/>
  <c r="G13" i="1"/>
  <c r="G12" i="1"/>
  <c r="G11" i="1"/>
  <c r="F14" i="1"/>
  <c r="F13" i="1"/>
  <c r="F12" i="1"/>
  <c r="E14" i="1"/>
  <c r="E13" i="1"/>
  <c r="E12" i="1"/>
  <c r="B14" i="1"/>
  <c r="B13" i="1"/>
  <c r="B12" i="1"/>
  <c r="B11" i="1"/>
  <c r="E10" i="1"/>
  <c r="F10" i="1" s="1"/>
  <c r="D7" i="1"/>
  <c r="G10" i="1" l="1"/>
  <c r="C11" i="1" s="1"/>
  <c r="E11" i="1" s="1"/>
  <c r="F11" i="1" s="1"/>
  <c r="C12" i="1" s="1"/>
  <c r="C13" i="1" s="1"/>
  <c r="C14" i="1" s="1"/>
</calcChain>
</file>

<file path=xl/sharedStrings.xml><?xml version="1.0" encoding="utf-8"?>
<sst xmlns="http://schemas.openxmlformats.org/spreadsheetml/2006/main" count="14" uniqueCount="14">
  <si>
    <t>Coles Choice Meats Pty Ltd Superannuation Fund</t>
  </si>
  <si>
    <t>Division 43 - Capital Works Allowance Worksheet</t>
  </si>
  <si>
    <t>Electrical Power Connection to Lots 550 551 &amp; 566</t>
  </si>
  <si>
    <t>Connection Costs</t>
  </si>
  <si>
    <t>Switch Board</t>
  </si>
  <si>
    <t>Total</t>
  </si>
  <si>
    <t>Date</t>
  </si>
  <si>
    <t>OWDV</t>
  </si>
  <si>
    <t>Original Cost</t>
  </si>
  <si>
    <t>PC Rate</t>
  </si>
  <si>
    <t>Depreciation</t>
  </si>
  <si>
    <t>Acc. Depn</t>
  </si>
  <si>
    <t>CWDV</t>
  </si>
  <si>
    <t>Note: No Deduction Claimed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</si>
</sst>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2" fillId="0" borderId="0" xfId="0" applyFont="1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44" fontId="2" fillId="0" borderId="0" xfId="0" applyNumberFormat="1" applyFont="1"/>
    <xf numFmtId="44" fontId="0" fillId="0" borderId="1" xfId="1" applyFont="1" applyBorder="1"/>
    <xf numFmtId="9" fontId="0" fillId="0" borderId="0" xfId="2" applyFont="1"/>
    <xf numFmtId="164" fontId="0" fillId="0" borderId="0" xfId="2" applyNumberFormat="1" applyFont="1"/>
    <xf numFmtId="0" fontId="2" fillId="0" borderId="1" xfId="0" applyFont="1" applyBorder="1" applyAlignment="1">
      <alignment horizontal="center"/>
    </xf>
    <xf numFmtId="44" fontId="2" fillId="0" borderId="0" xfId="1" applyFont="1"/>
    <xf numFmtId="0" fontId="5" fillId="2" borderId="0" xfId="0" applyFont="1" applyFill="1"/>
    <xf numFmtId="0" fontId="0" fillId="2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DA49F-078C-437A-9087-C2646D88CF39}">
  <dimension ref="A1:M27"/>
  <sheetViews>
    <sheetView tabSelected="1" workbookViewId="0">
      <selection activeCell="I3" sqref="I3"/>
    </sheetView>
  </sheetViews>
  <sheetFormatPr defaultRowHeight="14.4" x14ac:dyDescent="0.3"/>
  <cols>
    <col min="1" max="1" width="11.77734375" customWidth="1"/>
    <col min="2" max="2" width="16.33203125" customWidth="1"/>
    <col min="3" max="7" width="13.33203125" customWidth="1"/>
    <col min="10" max="10" width="10.33203125" bestFit="1" customWidth="1"/>
  </cols>
  <sheetData>
    <row r="1" spans="1:13" ht="17.399999999999999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" x14ac:dyDescent="0.35">
      <c r="A2" s="2" t="s">
        <v>1</v>
      </c>
    </row>
    <row r="3" spans="1:13" x14ac:dyDescent="0.3">
      <c r="I3">
        <v>86.14</v>
      </c>
    </row>
    <row r="4" spans="1:13" x14ac:dyDescent="0.3">
      <c r="A4" s="3" t="s">
        <v>2</v>
      </c>
    </row>
    <row r="5" spans="1:13" x14ac:dyDescent="0.3">
      <c r="A5" s="4">
        <v>43455</v>
      </c>
      <c r="B5" t="s">
        <v>3</v>
      </c>
      <c r="C5">
        <v>1</v>
      </c>
      <c r="D5" s="5">
        <v>655.6</v>
      </c>
    </row>
    <row r="6" spans="1:13" x14ac:dyDescent="0.3">
      <c r="A6" s="4">
        <v>43508</v>
      </c>
      <c r="B6" t="s">
        <v>4</v>
      </c>
      <c r="C6">
        <v>1</v>
      </c>
      <c r="D6" s="8">
        <v>2134.48</v>
      </c>
    </row>
    <row r="7" spans="1:13" x14ac:dyDescent="0.3">
      <c r="B7" s="3" t="s">
        <v>5</v>
      </c>
      <c r="D7" s="7">
        <f>SUM(D5:D6)</f>
        <v>2790.08</v>
      </c>
    </row>
    <row r="8" spans="1:13" x14ac:dyDescent="0.3">
      <c r="D8" s="7"/>
    </row>
    <row r="9" spans="1:13" x14ac:dyDescent="0.3">
      <c r="A9" s="11" t="s">
        <v>6</v>
      </c>
      <c r="B9" s="11" t="s">
        <v>8</v>
      </c>
      <c r="C9" s="11" t="s">
        <v>7</v>
      </c>
      <c r="D9" s="11" t="s">
        <v>9</v>
      </c>
      <c r="E9" s="11" t="s">
        <v>10</v>
      </c>
      <c r="F9" s="11" t="s">
        <v>11</v>
      </c>
      <c r="G9" s="11" t="s">
        <v>12</v>
      </c>
    </row>
    <row r="10" spans="1:13" x14ac:dyDescent="0.3">
      <c r="A10" s="4">
        <v>43281</v>
      </c>
      <c r="B10" s="5">
        <v>655.6</v>
      </c>
      <c r="C10" s="5">
        <v>655.6</v>
      </c>
      <c r="D10" s="10">
        <v>2.5000000000000001E-2</v>
      </c>
      <c r="E10" s="12">
        <f>(C10*D10)*191/365</f>
        <v>8.5766849315068505</v>
      </c>
      <c r="F10" s="5">
        <f>E10</f>
        <v>8.5766849315068505</v>
      </c>
      <c r="G10" s="5">
        <f>C10-E10</f>
        <v>647.02331506849316</v>
      </c>
      <c r="H10" s="13" t="s">
        <v>13</v>
      </c>
      <c r="I10" s="14"/>
      <c r="J10" s="6"/>
    </row>
    <row r="11" spans="1:13" x14ac:dyDescent="0.3">
      <c r="A11" s="4">
        <v>43646</v>
      </c>
      <c r="B11" s="5">
        <f>655.6+2134.48</f>
        <v>2790.08</v>
      </c>
      <c r="C11" s="5">
        <f>G10+B11</f>
        <v>3437.103315068493</v>
      </c>
      <c r="D11" s="10">
        <v>2.5000000000000001E-2</v>
      </c>
      <c r="E11" s="12">
        <f>(B10*D11)+((C11*D11)*149/365)</f>
        <v>51.467287256520926</v>
      </c>
      <c r="F11" s="5">
        <f>F10+E11</f>
        <v>60.04397218802778</v>
      </c>
      <c r="G11" s="5">
        <f>B11-F11</f>
        <v>2730.036027811972</v>
      </c>
      <c r="H11" s="13" t="str">
        <f>H10</f>
        <v>Note: No Deduction Claimed</v>
      </c>
      <c r="I11" s="14"/>
    </row>
    <row r="12" spans="1:13" x14ac:dyDescent="0.3">
      <c r="A12" s="4">
        <v>44012</v>
      </c>
      <c r="B12" s="5">
        <f>B10+B11</f>
        <v>3445.68</v>
      </c>
      <c r="C12" s="5">
        <f>G11</f>
        <v>2730.036027811972</v>
      </c>
      <c r="D12" s="10">
        <v>2.5000000000000001E-2</v>
      </c>
      <c r="E12" s="12">
        <f>B12*D12</f>
        <v>86.141999999999996</v>
      </c>
      <c r="F12" s="5">
        <f>F11+E12</f>
        <v>146.18597218802779</v>
      </c>
      <c r="G12" s="5">
        <f t="shared" ref="G12:G14" si="0">B12-F12</f>
        <v>3299.494027811972</v>
      </c>
    </row>
    <row r="13" spans="1:13" x14ac:dyDescent="0.3">
      <c r="A13" s="4">
        <v>44377</v>
      </c>
      <c r="B13" s="5">
        <f>B12</f>
        <v>3445.68</v>
      </c>
      <c r="C13" s="5">
        <f t="shared" ref="C13:C14" si="1">G12</f>
        <v>3299.494027811972</v>
      </c>
      <c r="D13" s="10">
        <v>2.5000000000000001E-2</v>
      </c>
      <c r="E13" s="12">
        <f>B13*D13</f>
        <v>86.141999999999996</v>
      </c>
      <c r="F13" s="5">
        <f>F12+E13</f>
        <v>232.32797218802779</v>
      </c>
      <c r="G13" s="5">
        <f t="shared" si="0"/>
        <v>3213.3520278119722</v>
      </c>
    </row>
    <row r="14" spans="1:13" x14ac:dyDescent="0.3">
      <c r="A14" s="4">
        <v>44742</v>
      </c>
      <c r="B14" s="6">
        <f>B13</f>
        <v>3445.68</v>
      </c>
      <c r="C14" s="5">
        <f t="shared" si="1"/>
        <v>3213.3520278119722</v>
      </c>
      <c r="D14" s="10">
        <v>2.5000000000000001E-2</v>
      </c>
      <c r="E14" s="7">
        <f>B14*D14</f>
        <v>86.141999999999996</v>
      </c>
      <c r="F14" s="5">
        <f>F13+E14</f>
        <v>318.46997218802778</v>
      </c>
      <c r="G14" s="5">
        <f t="shared" si="0"/>
        <v>3127.2100278119719</v>
      </c>
      <c r="J14" s="6"/>
    </row>
    <row r="15" spans="1:13" x14ac:dyDescent="0.3">
      <c r="D15" s="9"/>
    </row>
    <row r="16" spans="1:13" x14ac:dyDescent="0.3">
      <c r="D16" s="9"/>
    </row>
    <row r="17" spans="4:4" x14ac:dyDescent="0.3">
      <c r="D17" s="9"/>
    </row>
    <row r="18" spans="4:4" x14ac:dyDescent="0.3">
      <c r="D18" s="9"/>
    </row>
    <row r="19" spans="4:4" x14ac:dyDescent="0.3">
      <c r="D19" s="9"/>
    </row>
    <row r="20" spans="4:4" x14ac:dyDescent="0.3">
      <c r="D20" s="9"/>
    </row>
    <row r="21" spans="4:4" x14ac:dyDescent="0.3">
      <c r="D21" s="9"/>
    </row>
    <row r="22" spans="4:4" x14ac:dyDescent="0.3">
      <c r="D22" s="9"/>
    </row>
    <row r="23" spans="4:4" x14ac:dyDescent="0.3">
      <c r="D23" s="9"/>
    </row>
    <row r="24" spans="4:4" x14ac:dyDescent="0.3">
      <c r="D24" s="9"/>
    </row>
    <row r="25" spans="4:4" x14ac:dyDescent="0.3">
      <c r="D25" s="9"/>
    </row>
    <row r="26" spans="4:4" x14ac:dyDescent="0.3">
      <c r="D26" s="9"/>
    </row>
    <row r="27" spans="4:4" x14ac:dyDescent="0.3">
      <c r="D27" s="9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Langston</dc:creator>
  <cp:lastModifiedBy>Simon Langston</cp:lastModifiedBy>
  <dcterms:created xsi:type="dcterms:W3CDTF">2022-11-05T03:29:21Z</dcterms:created>
  <dcterms:modified xsi:type="dcterms:W3CDTF">2022-11-05T06:56:05Z</dcterms:modified>
</cp:coreProperties>
</file>