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309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19" i="1"/>
  <c r="G23"/>
  <c r="G8"/>
  <c r="G9"/>
  <c r="G10"/>
  <c r="G11"/>
  <c r="G12"/>
  <c r="G13"/>
  <c r="G14"/>
  <c r="G15"/>
  <c r="G16"/>
  <c r="G17"/>
  <c r="G18"/>
  <c r="G7"/>
  <c r="C7"/>
  <c r="C23" s="1"/>
  <c r="D19"/>
  <c r="B23"/>
  <c r="D23"/>
  <c r="D25" s="1"/>
  <c r="E23"/>
  <c r="F23"/>
  <c r="A23"/>
  <c r="D17"/>
  <c r="D16"/>
  <c r="D14"/>
  <c r="D10"/>
  <c r="D9"/>
  <c r="D8"/>
  <c r="G26" l="1"/>
</calcChain>
</file>

<file path=xl/sharedStrings.xml><?xml version="1.0" encoding="utf-8"?>
<sst xmlns="http://schemas.openxmlformats.org/spreadsheetml/2006/main" count="10" uniqueCount="10">
  <si>
    <t>TA AND TAN SUPERANNUATION  SCHEME</t>
  </si>
  <si>
    <t>AS AT 30 JUNE 2021</t>
  </si>
  <si>
    <t>RENT</t>
  </si>
  <si>
    <t>INCOME</t>
  </si>
  <si>
    <t>R &amp; M</t>
  </si>
  <si>
    <t>WATER</t>
  </si>
  <si>
    <t>COMM</t>
  </si>
  <si>
    <t>NET</t>
  </si>
  <si>
    <t xml:space="preserve"> </t>
  </si>
  <si>
    <t>Difference in agents annual summ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</si>
</sst>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F28" sqref="F28"/>
    </sheetView>
  </sheetViews>
  <sheetFormatPr defaultRowHeight="15"/>
  <sheetData>
    <row r="1" spans="1:9">
      <c r="A1" t="s">
        <v>0</v>
      </c>
    </row>
    <row r="2" spans="1:9">
      <c r="A2" t="s">
        <v>1</v>
      </c>
    </row>
    <row r="4" spans="1:9">
      <c r="A4" t="s">
        <v>2</v>
      </c>
    </row>
    <row r="6" spans="1:9" ht="57.75" customHeight="1">
      <c r="A6" s="1" t="s">
        <v>3</v>
      </c>
      <c r="B6" s="1" t="s">
        <v>4</v>
      </c>
      <c r="C6" s="1" t="s">
        <v>5</v>
      </c>
      <c r="D6" s="1" t="s">
        <v>6</v>
      </c>
      <c r="E6" s="1"/>
      <c r="F6" s="1"/>
      <c r="G6" s="1" t="s">
        <v>7</v>
      </c>
      <c r="H6" s="1"/>
      <c r="I6" s="1"/>
    </row>
    <row r="7" spans="1:9">
      <c r="A7">
        <v>2320</v>
      </c>
      <c r="B7">
        <v>190</v>
      </c>
      <c r="C7">
        <f>205.72-62</f>
        <v>143.72</v>
      </c>
      <c r="D7">
        <v>98.39</v>
      </c>
      <c r="G7">
        <f>A7-B7-C7-D7-E7-F7</f>
        <v>1887.8899999999999</v>
      </c>
    </row>
    <row r="8" spans="1:9">
      <c r="A8">
        <v>2900</v>
      </c>
      <c r="D8">
        <f>116.12+5.5</f>
        <v>121.62</v>
      </c>
      <c r="G8">
        <f t="shared" ref="G8:G19" si="0">A8-B8-C8-D8-E8-F8</f>
        <v>2778.38</v>
      </c>
    </row>
    <row r="9" spans="1:9">
      <c r="A9">
        <v>2320</v>
      </c>
      <c r="B9">
        <v>99</v>
      </c>
      <c r="D9">
        <f>5.5+92.89</f>
        <v>98.39</v>
      </c>
      <c r="G9">
        <f t="shared" si="0"/>
        <v>2122.61</v>
      </c>
    </row>
    <row r="10" spans="1:9">
      <c r="A10">
        <v>2900</v>
      </c>
      <c r="B10">
        <v>220</v>
      </c>
      <c r="C10">
        <v>201.36</v>
      </c>
      <c r="D10">
        <f>5.5+116.12</f>
        <v>121.62</v>
      </c>
      <c r="G10">
        <f t="shared" si="0"/>
        <v>2357.02</v>
      </c>
    </row>
    <row r="11" spans="1:9">
      <c r="A11">
        <v>1160</v>
      </c>
      <c r="D11">
        <v>46.45</v>
      </c>
      <c r="G11">
        <f t="shared" si="0"/>
        <v>1113.55</v>
      </c>
    </row>
    <row r="12" spans="1:9">
      <c r="A12">
        <v>1740</v>
      </c>
      <c r="D12">
        <v>75.17</v>
      </c>
      <c r="G12">
        <f t="shared" si="0"/>
        <v>1664.83</v>
      </c>
    </row>
    <row r="13" spans="1:9">
      <c r="A13">
        <v>2320</v>
      </c>
      <c r="D13">
        <v>98.39</v>
      </c>
      <c r="G13">
        <f t="shared" si="0"/>
        <v>2221.61</v>
      </c>
    </row>
    <row r="14" spans="1:9">
      <c r="A14">
        <v>2320</v>
      </c>
      <c r="C14">
        <v>224.01</v>
      </c>
      <c r="D14">
        <f>92.89+38.5+5.5</f>
        <v>136.88999999999999</v>
      </c>
      <c r="G14">
        <f t="shared" si="0"/>
        <v>1959.1</v>
      </c>
    </row>
    <row r="15" spans="1:9">
      <c r="A15">
        <v>1740</v>
      </c>
      <c r="D15">
        <v>75.17</v>
      </c>
      <c r="G15">
        <f t="shared" si="0"/>
        <v>1664.83</v>
      </c>
    </row>
    <row r="16" spans="1:9">
      <c r="A16">
        <v>3480</v>
      </c>
      <c r="C16">
        <v>-192.05</v>
      </c>
      <c r="D16">
        <f>5.5+139.34</f>
        <v>144.84</v>
      </c>
      <c r="G16">
        <f t="shared" si="0"/>
        <v>3527.21</v>
      </c>
    </row>
    <row r="17" spans="1:7">
      <c r="A17">
        <v>2320</v>
      </c>
      <c r="B17">
        <v>0</v>
      </c>
      <c r="C17">
        <v>430.06</v>
      </c>
      <c r="D17">
        <f>92.89+5.5</f>
        <v>98.39</v>
      </c>
      <c r="G17">
        <f t="shared" si="0"/>
        <v>1791.55</v>
      </c>
    </row>
    <row r="18" spans="1:7">
      <c r="A18">
        <v>2320</v>
      </c>
      <c r="D18">
        <v>98.39</v>
      </c>
      <c r="G18">
        <f t="shared" si="0"/>
        <v>2221.61</v>
      </c>
    </row>
    <row r="19" spans="1:7">
      <c r="A19">
        <v>2900</v>
      </c>
      <c r="B19">
        <v>-350</v>
      </c>
      <c r="D19">
        <f>121.62</f>
        <v>121.62</v>
      </c>
      <c r="G19">
        <f t="shared" si="0"/>
        <v>3128.38</v>
      </c>
    </row>
    <row r="20" spans="1:7">
      <c r="G20" t="s">
        <v>8</v>
      </c>
    </row>
    <row r="23" spans="1:7">
      <c r="A23">
        <f>SUM(A7:A22)</f>
        <v>30740</v>
      </c>
      <c r="B23">
        <f t="shared" ref="B23:G23" si="1">SUM(B7:B22)</f>
        <v>159</v>
      </c>
      <c r="C23">
        <f t="shared" si="1"/>
        <v>807.1</v>
      </c>
      <c r="D23">
        <f t="shared" si="1"/>
        <v>1335.33</v>
      </c>
      <c r="E23">
        <f t="shared" si="1"/>
        <v>0</v>
      </c>
      <c r="F23">
        <f t="shared" si="1"/>
        <v>0</v>
      </c>
      <c r="G23">
        <f>SUM(G7:G22)</f>
        <v>28438.57</v>
      </c>
    </row>
    <row r="24" spans="1:7">
      <c r="D24">
        <v>1219.21</v>
      </c>
    </row>
    <row r="25" spans="1:7">
      <c r="D25">
        <f>D23-D24</f>
        <v>116.11999999999989</v>
      </c>
      <c r="G25">
        <v>28554.69</v>
      </c>
    </row>
    <row r="26" spans="1:7">
      <c r="C26" t="s">
        <v>9</v>
      </c>
      <c r="G26">
        <f>G25-G23</f>
        <v>116.11999999999898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Nancy</cp:lastModifiedBy>
  <dcterms:created xsi:type="dcterms:W3CDTF">2022-03-02T04:39:56Z</dcterms:created>
  <dcterms:modified xsi:type="dcterms:W3CDTF">2022-03-02T05:10:39Z</dcterms:modified>
</cp:coreProperties>
</file>