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0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W/WORM/2022/Workpapers/2. Income Tax &amp; GST/GST/"/>
    </mc:Choice>
  </mc:AlternateContent>
  <xr:revisionPtr revIDLastSave="34" documentId="13_ncr:1_{CCAD28D7-26B8-459B-8A3D-727565FD2021}" xr6:coauthVersionLast="47" xr6:coauthVersionMax="47" xr10:uidLastSave="{3D58EEB3-651E-40D4-9326-CA151D11509B}"/>
  <bookViews>
    <workbookView xWindow="-110" yWindow="-110" windowWidth="22780" windowHeight="14660" xr2:uid="{C250ACDD-658A-470A-8685-77EA3BAEF1CF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" l="1"/>
  <c r="H28" i="1" l="1"/>
  <c r="H29" i="1"/>
  <c r="H30" i="1"/>
  <c r="H31" i="1"/>
  <c r="H32" i="1"/>
  <c r="H33" i="1"/>
  <c r="H34" i="1"/>
  <c r="H35" i="1"/>
  <c r="H36" i="1"/>
  <c r="H39" i="1" l="1"/>
  <c r="H37" i="1"/>
  <c r="H26" i="1"/>
  <c r="H38" i="1" s="1"/>
  <c r="H19" i="1"/>
  <c r="G19" i="1"/>
  <c r="F19" i="1"/>
  <c r="E19" i="1"/>
  <c r="D19" i="1"/>
  <c r="C19" i="1"/>
  <c r="I18" i="1"/>
  <c r="I17" i="1"/>
  <c r="I16" i="1"/>
  <c r="I15" i="1"/>
  <c r="H12" i="1"/>
  <c r="G12" i="1"/>
  <c r="G21" i="1" s="1"/>
  <c r="F12" i="1"/>
  <c r="E12" i="1"/>
  <c r="D12" i="1"/>
  <c r="C12" i="1"/>
  <c r="I11" i="1"/>
  <c r="I10" i="1"/>
  <c r="I9" i="1"/>
  <c r="I8" i="1"/>
  <c r="H21" i="1" l="1"/>
  <c r="F21" i="1"/>
  <c r="E21" i="1"/>
  <c r="D21" i="1"/>
  <c r="I19" i="1"/>
  <c r="C42" i="1" s="1"/>
  <c r="C21" i="1"/>
  <c r="I12" i="1"/>
  <c r="C41" i="1" s="1"/>
  <c r="C43" i="1" l="1"/>
  <c r="C46" i="1" s="1"/>
  <c r="I21" i="1"/>
  <c r="H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4" authorId="0" shapeId="0" xr:uid="{A2ACC499-3BA6-4610-A236-7847AB7E61AF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<sst xmlns="http://schemas.openxmlformats.org/spreadsheetml/2006/main" count="59" uniqueCount="40">
  <si>
    <t>Client:</t>
  </si>
  <si>
    <t>Worthington Superannuation Fund</t>
  </si>
  <si>
    <t>Initials</t>
  </si>
  <si>
    <t>Date</t>
  </si>
  <si>
    <t>GST RECONCILIATION</t>
  </si>
  <si>
    <t xml:space="preserve">Prep by: </t>
  </si>
  <si>
    <t>CM</t>
  </si>
  <si>
    <t>As at:</t>
  </si>
  <si>
    <t xml:space="preserve">Rev by: </t>
  </si>
  <si>
    <t>DB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</si>
  <si>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</si>
  <si>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</si>
  <si>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</si>
  <si>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</si>
  <si>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</si>
  <si>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</si>
  <si>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</si>
  <si>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</si>
  <si>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</si>
  <si>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</si>
  <si>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</si>
  <si>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</si>
  <si>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</si>
  <si>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</si>
  <si>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</si>
  <si>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</si>
  <si>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</si>
  <si>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</si>
  <si>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</si>
  <si>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</si>
  <si>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</si>
  <si>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Total</t>
  </si>
  <si>
    <t>Check:</t>
  </si>
  <si>
    <t>GST Instalments 2022</t>
  </si>
  <si>
    <t>Annual GST Report 2022</t>
  </si>
  <si>
    <t>840 Balance</t>
  </si>
  <si>
    <t>Check</t>
  </si>
  <si>
    <t>Rounding</t>
  </si>
  <si>
    <t>The GST balance owing in the accounts represents an under-reporting of GST collected on rent in the Sept 2021 quarter.</t>
  </si>
  <si>
    <t>This will be accounted for in the Sept 2022 quarter BAS.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</si>
</sst>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-* #,##0.00_-;\-* #,##0.00_-;_-* &quot;-&quot;??_-;_-@_-"/>
    <numFmt numFmtId="165" formatCode="d\-mmm\-yyyy"/>
    <numFmt numFmtId="166" formatCode="_-* #,##0_-;\-* #,##0_-;_-* &quot;-&quot;??_-;_-@_-"/>
  </numFmts>
  <fonts count="17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3"/>
      <name val="Times New Roman"/>
      <family val="1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theme="1"/>
      <name val="Arial"/>
      <family val="2"/>
    </font>
    <font>
      <sz val="11"/>
      <name val="Arial"/>
      <family val="2"/>
    </font>
    <font>
      <i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5" fillId="0" borderId="0"/>
    <xf numFmtId="43" fontId="4" fillId="0" borderId="0" applyFont="0" applyFill="0" applyBorder="0" applyAlignment="0" applyProtection="0"/>
    <xf numFmtId="0" fontId="4" fillId="0" borderId="0"/>
  </cellStyleXfs>
  <cellXfs count="73">
    <xf numFmtId="0" fontId="0" fillId="0" borderId="0" xfId="0"/>
    <xf numFmtId="0" fontId="3" fillId="0" borderId="0" xfId="0" applyFont="1" applyAlignment="1">
      <alignment horizontal="left" vertical="center"/>
    </xf>
    <xf numFmtId="0" fontId="2" fillId="0" borderId="0" xfId="2" applyFont="1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6" fillId="0" borderId="0" xfId="1" applyFont="1" applyAlignment="1" applyProtection="1">
      <alignment wrapText="1"/>
    </xf>
    <xf numFmtId="0" fontId="7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2" fillId="0" borderId="0" xfId="0" applyFont="1"/>
    <xf numFmtId="0" fontId="2" fillId="0" borderId="2" xfId="0" applyFont="1" applyBorder="1" applyAlignment="1">
      <alignment horizontal="right" vertical="center"/>
    </xf>
    <xf numFmtId="0" fontId="2" fillId="0" borderId="1" xfId="0" applyFont="1" applyBorder="1"/>
    <xf numFmtId="15" fontId="7" fillId="0" borderId="0" xfId="0" applyNumberFormat="1" applyFont="1" applyAlignment="1">
      <alignment horizontal="left"/>
    </xf>
    <xf numFmtId="165" fontId="7" fillId="0" borderId="0" xfId="0" applyNumberFormat="1" applyFont="1" applyAlignment="1">
      <alignment horizontal="left"/>
    </xf>
    <xf numFmtId="15" fontId="4" fillId="0" borderId="1" xfId="0" applyNumberFormat="1" applyFont="1" applyBorder="1"/>
    <xf numFmtId="15" fontId="4" fillId="0" borderId="0" xfId="0" applyNumberFormat="1" applyFont="1"/>
    <xf numFmtId="43" fontId="4" fillId="0" borderId="0" xfId="4" applyFont="1"/>
    <xf numFmtId="0" fontId="2" fillId="0" borderId="5" xfId="0" applyFont="1" applyBorder="1" applyAlignment="1">
      <alignment horizontal="center" vertical="center" wrapText="1"/>
    </xf>
    <xf numFmtId="43" fontId="2" fillId="0" borderId="6" xfId="4" applyFont="1" applyBorder="1" applyAlignment="1">
      <alignment horizontal="center"/>
    </xf>
    <xf numFmtId="43" fontId="4" fillId="0" borderId="7" xfId="4" applyFont="1" applyBorder="1" applyAlignment="1">
      <alignment vertical="center"/>
    </xf>
    <xf numFmtId="43" fontId="4" fillId="0" borderId="8" xfId="4" applyFont="1" applyBorder="1" applyAlignment="1">
      <alignment horizontal="left"/>
    </xf>
    <xf numFmtId="43" fontId="4" fillId="0" borderId="10" xfId="4" applyFont="1" applyBorder="1" applyAlignment="1">
      <alignment vertical="center"/>
    </xf>
    <xf numFmtId="43" fontId="4" fillId="0" borderId="11" xfId="4" applyFont="1" applyBorder="1" applyAlignment="1">
      <alignment horizontal="left"/>
    </xf>
    <xf numFmtId="43" fontId="4" fillId="0" borderId="0" xfId="4" applyFont="1" applyAlignment="1">
      <alignment horizontal="left"/>
    </xf>
    <xf numFmtId="0" fontId="4" fillId="0" borderId="0" xfId="0" applyFont="1"/>
    <xf numFmtId="0" fontId="9" fillId="0" borderId="5" xfId="0" applyFont="1" applyBorder="1" applyAlignment="1">
      <alignment horizontal="center" vertical="center" wrapText="1"/>
    </xf>
    <xf numFmtId="43" fontId="4" fillId="0" borderId="7" xfId="4" applyFont="1" applyBorder="1" applyAlignment="1">
      <alignment horizontal="left" vertical="center"/>
    </xf>
    <xf numFmtId="43" fontId="4" fillId="0" borderId="10" xfId="4" applyFont="1" applyBorder="1" applyAlignment="1">
      <alignment horizontal="left" vertical="center"/>
    </xf>
    <xf numFmtId="0" fontId="10" fillId="0" borderId="0" xfId="3" applyFont="1" applyAlignment="1">
      <alignment horizontal="left"/>
    </xf>
    <xf numFmtId="0" fontId="10" fillId="0" borderId="0" xfId="3" applyFont="1"/>
    <xf numFmtId="0" fontId="4" fillId="0" borderId="0" xfId="3" applyFont="1"/>
    <xf numFmtId="0" fontId="4" fillId="0" borderId="0" xfId="3" applyFont="1" applyAlignment="1">
      <alignment horizontal="left"/>
    </xf>
    <xf numFmtId="3" fontId="4" fillId="2" borderId="9" xfId="4" applyNumberFormat="1" applyFont="1" applyFill="1" applyBorder="1"/>
    <xf numFmtId="3" fontId="4" fillId="2" borderId="9" xfId="0" applyNumberFormat="1" applyFont="1" applyFill="1" applyBorder="1"/>
    <xf numFmtId="3" fontId="4" fillId="2" borderId="1" xfId="4" applyNumberFormat="1" applyFont="1" applyFill="1" applyBorder="1"/>
    <xf numFmtId="3" fontId="4" fillId="2" borderId="1" xfId="0" applyNumberFormat="1" applyFont="1" applyFill="1" applyBorder="1"/>
    <xf numFmtId="3" fontId="4" fillId="0" borderId="1" xfId="4" applyNumberFormat="1" applyFont="1" applyBorder="1"/>
    <xf numFmtId="3" fontId="4" fillId="3" borderId="1" xfId="4" applyNumberFormat="1" applyFont="1" applyFill="1" applyBorder="1"/>
    <xf numFmtId="166" fontId="11" fillId="3" borderId="1" xfId="3" applyNumberFormat="1" applyFont="1" applyFill="1" applyBorder="1"/>
    <xf numFmtId="166" fontId="2" fillId="3" borderId="1" xfId="3" applyNumberFormat="1" applyFont="1" applyFill="1" applyBorder="1"/>
    <xf numFmtId="0" fontId="3" fillId="0" borderId="0" xfId="0" applyFont="1" applyAlignment="1">
      <alignment vertical="center"/>
    </xf>
    <xf numFmtId="0" fontId="14" fillId="0" borderId="0" xfId="0" applyFont="1"/>
    <xf numFmtId="0" fontId="8" fillId="0" borderId="0" xfId="3" applyFont="1"/>
    <xf numFmtId="15" fontId="14" fillId="0" borderId="1" xfId="0" applyNumberFormat="1" applyFont="1" applyBorder="1"/>
    <xf numFmtId="0" fontId="15" fillId="0" borderId="0" xfId="3" applyFont="1"/>
    <xf numFmtId="0" fontId="15" fillId="0" borderId="0" xfId="5" applyFont="1"/>
    <xf numFmtId="0" fontId="15" fillId="0" borderId="0" xfId="3" applyFont="1" applyAlignment="1">
      <alignment horizontal="left"/>
    </xf>
    <xf numFmtId="14" fontId="15" fillId="0" borderId="0" xfId="3" applyNumberFormat="1" applyFont="1" applyAlignment="1">
      <alignment horizontal="left"/>
    </xf>
    <xf numFmtId="43" fontId="15" fillId="0" borderId="1" xfId="4" applyFont="1" applyFill="1" applyBorder="1"/>
    <xf numFmtId="14" fontId="15" fillId="0" borderId="0" xfId="3" quotePrefix="1" applyNumberFormat="1" applyFont="1" applyAlignment="1">
      <alignment horizontal="left"/>
    </xf>
    <xf numFmtId="0" fontId="16" fillId="0" borderId="0" xfId="3" applyFont="1"/>
    <xf numFmtId="0" fontId="15" fillId="0" borderId="0" xfId="3" applyFont="1" applyAlignment="1">
      <alignment horizontal="right"/>
    </xf>
    <xf numFmtId="43" fontId="15" fillId="0" borderId="0" xfId="3" applyNumberFormat="1" applyFont="1"/>
    <xf numFmtId="164" fontId="15" fillId="0" borderId="0" xfId="3" applyNumberFormat="1" applyFont="1"/>
    <xf numFmtId="0" fontId="15" fillId="0" borderId="12" xfId="3" applyFont="1" applyBorder="1"/>
    <xf numFmtId="43" fontId="15" fillId="0" borderId="13" xfId="3" applyNumberFormat="1" applyFont="1" applyBorder="1"/>
    <xf numFmtId="0" fontId="15" fillId="0" borderId="14" xfId="3" applyFont="1" applyBorder="1"/>
    <xf numFmtId="0" fontId="15" fillId="0" borderId="15" xfId="3" applyFont="1" applyBorder="1"/>
    <xf numFmtId="0" fontId="15" fillId="0" borderId="16" xfId="3" applyFont="1" applyBorder="1"/>
    <xf numFmtId="0" fontId="15" fillId="0" borderId="15" xfId="3" applyFont="1" applyBorder="1" applyAlignment="1">
      <alignment horizontal="right"/>
    </xf>
    <xf numFmtId="0" fontId="16" fillId="0" borderId="17" xfId="3" applyFont="1" applyBorder="1" applyAlignment="1">
      <alignment horizontal="right"/>
    </xf>
    <xf numFmtId="164" fontId="16" fillId="0" borderId="18" xfId="3" applyNumberFormat="1" applyFont="1" applyBorder="1"/>
    <xf numFmtId="0" fontId="16" fillId="0" borderId="19" xfId="3" applyFont="1" applyBorder="1"/>
    <xf numFmtId="0" fontId="15" fillId="0" borderId="0" xfId="5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3" applyFont="1" applyAlignment="1">
      <alignment horizontal="left" vertical="center" wrapText="1"/>
    </xf>
    <xf numFmtId="0" fontId="14" fillId="0" borderId="0" xfId="0" applyFont="1" applyAlignment="1">
      <alignment wrapText="1"/>
    </xf>
    <xf numFmtId="0" fontId="15" fillId="0" borderId="0" xfId="3" applyFont="1" applyAlignment="1">
      <alignment horizontal="center"/>
    </xf>
    <xf numFmtId="0" fontId="14" fillId="0" borderId="4" xfId="0" applyFont="1" applyBorder="1" applyAlignment="1"/>
  </cellXfs>
  <cellStyles count="6">
    <cellStyle name="Comma_BCTSLEER" xfId="4" xr:uid="{FB53DA3E-FB82-455B-AD67-C915F8FB6790}"/>
    <cellStyle name="Hyperlink" xfId="1" builtinId="8"/>
    <cellStyle name="Normal" xfId="0" builtinId="0"/>
    <cellStyle name="Normal_8. GST Adjustment Schedule" xfId="5" xr:uid="{2245095C-F6A3-4C22-AB3E-36CA072F7D74}"/>
    <cellStyle name="Normal_Accounts Preparation - Electronic Workpapers1" xfId="3" xr:uid="{5C611BEB-218A-4954-9594-EB126B987DD7}"/>
    <cellStyle name="Normal_standard workpapers" xfId="2" xr:uid="{9F97B103-FA37-4209-99B0-4729081A56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B988A-0AFA-4D1B-AD75-BE0A3D404F12}">
  <dimension ref="A1:I50"/>
  <sheetViews>
    <sheetView tabSelected="1" workbookViewId="0">
      <selection activeCell="E45" sqref="E45"/>
    </sheetView>
  </sheetViews>
  <sheetFormatPr defaultColWidth="11.42578125" defaultRowHeight="16.5"/>
  <cols>
    <col min="1" max="1" width="13.7109375" style="30" customWidth="1"/>
    <col min="2" max="2" width="34.7109375" style="31" customWidth="1"/>
    <col min="3" max="8" width="14.5703125" style="31" customWidth="1"/>
    <col min="9" max="9" width="14.5703125" style="32" customWidth="1"/>
    <col min="10" max="10" width="15.28515625" style="31" customWidth="1"/>
    <col min="11" max="16384" width="11.42578125" style="31"/>
  </cols>
  <sheetData>
    <row r="1" spans="1:9" ht="18">
      <c r="A1" s="42" t="s">
        <v>0</v>
      </c>
      <c r="B1" s="1" t="s">
        <v>1</v>
      </c>
      <c r="C1" s="2"/>
      <c r="D1" s="3"/>
      <c r="E1" s="3"/>
      <c r="F1" s="43"/>
      <c r="G1" s="43"/>
      <c r="H1" s="4"/>
      <c r="I1" s="4"/>
    </row>
    <row r="2" spans="1:9" s="44" customFormat="1" ht="15.6">
      <c r="A2" s="5"/>
      <c r="B2" s="6"/>
      <c r="C2" s="7"/>
      <c r="D2" s="7"/>
      <c r="E2" s="7"/>
      <c r="F2" s="8"/>
      <c r="G2" s="43"/>
      <c r="H2" s="9" t="s">
        <v>2</v>
      </c>
      <c r="I2" s="9" t="s">
        <v>3</v>
      </c>
    </row>
    <row r="3" spans="1:9" ht="18">
      <c r="A3" s="3" t="s">
        <v>4</v>
      </c>
      <c r="B3" s="10"/>
      <c r="C3" s="43"/>
      <c r="D3" s="43"/>
      <c r="E3" s="43"/>
      <c r="F3" s="11"/>
      <c r="G3" s="12" t="s">
        <v>5</v>
      </c>
      <c r="H3" s="13" t="s">
        <v>6</v>
      </c>
      <c r="I3" s="45">
        <v>44846</v>
      </c>
    </row>
    <row r="4" spans="1:9" ht="18">
      <c r="A4" s="7" t="s">
        <v>7</v>
      </c>
      <c r="B4" s="14">
        <v>44742</v>
      </c>
      <c r="C4" s="15"/>
      <c r="D4" s="3"/>
      <c r="E4" s="3"/>
      <c r="F4" s="11"/>
      <c r="G4" s="12" t="s">
        <v>8</v>
      </c>
      <c r="H4" s="13" t="s">
        <v>9</v>
      </c>
      <c r="I4" s="16">
        <v>44847</v>
      </c>
    </row>
    <row r="5" spans="1:9" ht="18">
      <c r="A5" s="7"/>
      <c r="B5" s="14"/>
      <c r="C5" s="15"/>
      <c r="D5" s="3"/>
      <c r="E5" s="3"/>
      <c r="F5" s="11"/>
      <c r="G5" s="11"/>
      <c r="H5" s="11"/>
      <c r="I5" s="17"/>
    </row>
    <row r="6" spans="1:9" ht="17.100000000000001" thickBot="1">
      <c r="C6" s="18"/>
      <c r="D6" s="18"/>
      <c r="E6" s="18"/>
      <c r="F6" s="26"/>
      <c r="G6" s="18"/>
      <c r="H6" s="18"/>
      <c r="I6" s="18"/>
    </row>
    <row r="7" spans="1:9" ht="26.45" thickBot="1">
      <c r="A7" s="66" t="s">
        <v>10</v>
      </c>
      <c r="B7" s="67"/>
      <c r="C7" s="19" t="s">
        <v>11</v>
      </c>
      <c r="D7" s="19" t="s">
        <v>12</v>
      </c>
      <c r="E7" s="19" t="s">
        <v>13</v>
      </c>
      <c r="F7" s="19" t="s">
        <v>14</v>
      </c>
      <c r="G7" s="19" t="s">
        <v>15</v>
      </c>
      <c r="H7" s="19" t="s">
        <v>16</v>
      </c>
      <c r="I7" s="20" t="s">
        <v>17</v>
      </c>
    </row>
    <row r="8" spans="1:9">
      <c r="A8" s="21" t="s">
        <v>18</v>
      </c>
      <c r="B8" s="22"/>
      <c r="C8" s="34">
        <v>366</v>
      </c>
      <c r="D8" s="34">
        <v>0</v>
      </c>
      <c r="E8" s="34"/>
      <c r="F8" s="35">
        <v>2153</v>
      </c>
      <c r="G8" s="34"/>
      <c r="H8" s="34"/>
      <c r="I8" s="34">
        <f>C8-D8+E8+F8+G8+H8</f>
        <v>2519</v>
      </c>
    </row>
    <row r="9" spans="1:9">
      <c r="A9" s="23" t="s">
        <v>19</v>
      </c>
      <c r="B9" s="24"/>
      <c r="C9" s="34">
        <v>549</v>
      </c>
      <c r="D9" s="36">
        <v>0</v>
      </c>
      <c r="E9" s="36"/>
      <c r="F9" s="37">
        <v>2153</v>
      </c>
      <c r="G9" s="36"/>
      <c r="H9" s="36"/>
      <c r="I9" s="34">
        <f>C9-D9+E9+F9+G9+H9</f>
        <v>2702</v>
      </c>
    </row>
    <row r="10" spans="1:9">
      <c r="A10" s="23" t="s">
        <v>20</v>
      </c>
      <c r="B10" s="24"/>
      <c r="C10" s="34">
        <v>550</v>
      </c>
      <c r="D10" s="36">
        <v>166</v>
      </c>
      <c r="E10" s="36"/>
      <c r="F10" s="37">
        <v>2153</v>
      </c>
      <c r="G10" s="36"/>
      <c r="H10" s="36"/>
      <c r="I10" s="34">
        <f>C10-D10+E10+F10+G10+H10</f>
        <v>2537</v>
      </c>
    </row>
    <row r="11" spans="1:9">
      <c r="A11" s="23" t="s">
        <v>21</v>
      </c>
      <c r="B11" s="24"/>
      <c r="C11" s="34">
        <v>549</v>
      </c>
      <c r="D11" s="36">
        <v>0</v>
      </c>
      <c r="E11" s="36"/>
      <c r="F11" s="37">
        <v>2153</v>
      </c>
      <c r="G11" s="36"/>
      <c r="H11" s="36"/>
      <c r="I11" s="34">
        <f>C11-D11+E11+F11+G11+H11</f>
        <v>2702</v>
      </c>
    </row>
    <row r="12" spans="1:9">
      <c r="A12" s="25"/>
      <c r="B12" s="18" t="s">
        <v>22</v>
      </c>
      <c r="C12" s="38">
        <f t="shared" ref="C12:I12" si="0">SUM(C8:C11)</f>
        <v>2014</v>
      </c>
      <c r="D12" s="38">
        <f t="shared" si="0"/>
        <v>166</v>
      </c>
      <c r="E12" s="38">
        <f t="shared" si="0"/>
        <v>0</v>
      </c>
      <c r="F12" s="38">
        <f t="shared" si="0"/>
        <v>8612</v>
      </c>
      <c r="G12" s="38">
        <f t="shared" si="0"/>
        <v>0</v>
      </c>
      <c r="H12" s="38">
        <f t="shared" si="0"/>
        <v>0</v>
      </c>
      <c r="I12" s="38">
        <f t="shared" si="0"/>
        <v>10460</v>
      </c>
    </row>
    <row r="13" spans="1:9" ht="17.100000000000001" thickBot="1">
      <c r="A13" s="25"/>
      <c r="B13" s="25"/>
      <c r="C13" s="18"/>
      <c r="D13" s="18"/>
      <c r="E13" s="18"/>
      <c r="F13" s="26"/>
      <c r="G13" s="18"/>
      <c r="H13" s="18"/>
      <c r="I13" s="18"/>
    </row>
    <row r="14" spans="1:9" ht="23.45" thickBot="1">
      <c r="A14" s="68" t="s">
        <v>23</v>
      </c>
      <c r="B14" s="72"/>
      <c r="C14" s="19" t="s">
        <v>11</v>
      </c>
      <c r="D14" s="19" t="s">
        <v>12</v>
      </c>
      <c r="E14" s="27" t="s">
        <v>13</v>
      </c>
      <c r="F14" s="27" t="s">
        <v>14</v>
      </c>
      <c r="G14" s="27" t="s">
        <v>15</v>
      </c>
      <c r="H14" s="27" t="s">
        <v>16</v>
      </c>
      <c r="I14" s="20" t="s">
        <v>17</v>
      </c>
    </row>
    <row r="15" spans="1:9">
      <c r="A15" s="28" t="s">
        <v>18</v>
      </c>
      <c r="B15" s="22"/>
      <c r="C15" s="34"/>
      <c r="D15" s="34"/>
      <c r="E15" s="34"/>
      <c r="F15" s="35"/>
      <c r="G15" s="34"/>
      <c r="H15" s="34"/>
      <c r="I15" s="34">
        <f>C15-D15+E15+F15+G15+H15</f>
        <v>0</v>
      </c>
    </row>
    <row r="16" spans="1:9">
      <c r="A16" s="29" t="s">
        <v>19</v>
      </c>
      <c r="B16" s="24"/>
      <c r="C16" s="34"/>
      <c r="D16" s="36"/>
      <c r="E16" s="36"/>
      <c r="F16" s="37"/>
      <c r="G16" s="36"/>
      <c r="H16" s="36"/>
      <c r="I16" s="34">
        <f>C16-D16+E16+F16+G16+H16</f>
        <v>0</v>
      </c>
    </row>
    <row r="17" spans="1:9">
      <c r="A17" s="29" t="s">
        <v>20</v>
      </c>
      <c r="B17" s="24"/>
      <c r="C17" s="34"/>
      <c r="D17" s="36"/>
      <c r="E17" s="36"/>
      <c r="F17" s="37"/>
      <c r="G17" s="36"/>
      <c r="H17" s="36"/>
      <c r="I17" s="34">
        <f>C17-D17+E17+F17+G17+H17</f>
        <v>0</v>
      </c>
    </row>
    <row r="18" spans="1:9">
      <c r="A18" s="29" t="s">
        <v>24</v>
      </c>
      <c r="B18" s="24"/>
      <c r="C18" s="34">
        <v>2199</v>
      </c>
      <c r="D18" s="36">
        <v>166</v>
      </c>
      <c r="E18" s="36"/>
      <c r="F18" s="37">
        <v>8612</v>
      </c>
      <c r="G18" s="36"/>
      <c r="H18" s="36"/>
      <c r="I18" s="34">
        <f>C18-D18+E18+F18+G18+H18</f>
        <v>10645</v>
      </c>
    </row>
    <row r="19" spans="1:9">
      <c r="A19" s="25"/>
      <c r="B19" s="18" t="s">
        <v>22</v>
      </c>
      <c r="C19" s="39">
        <f t="shared" ref="C19:I19" si="1">SUM(C15:C18)</f>
        <v>2199</v>
      </c>
      <c r="D19" s="39">
        <f t="shared" si="1"/>
        <v>166</v>
      </c>
      <c r="E19" s="39">
        <f t="shared" si="1"/>
        <v>0</v>
      </c>
      <c r="F19" s="39">
        <f t="shared" si="1"/>
        <v>8612</v>
      </c>
      <c r="G19" s="39">
        <f t="shared" si="1"/>
        <v>0</v>
      </c>
      <c r="H19" s="39">
        <f t="shared" si="1"/>
        <v>0</v>
      </c>
      <c r="I19" s="39">
        <f t="shared" si="1"/>
        <v>10645</v>
      </c>
    </row>
    <row r="21" spans="1:9">
      <c r="A21" s="69" t="s">
        <v>25</v>
      </c>
      <c r="B21" s="70"/>
      <c r="C21" s="40">
        <f t="shared" ref="C21:I21" si="2">+C12-C19</f>
        <v>-185</v>
      </c>
      <c r="D21" s="40">
        <f>+D12-D19</f>
        <v>0</v>
      </c>
      <c r="E21" s="40">
        <f t="shared" si="2"/>
        <v>0</v>
      </c>
      <c r="F21" s="40">
        <f t="shared" si="2"/>
        <v>0</v>
      </c>
      <c r="G21" s="40">
        <f t="shared" si="2"/>
        <v>0</v>
      </c>
      <c r="H21" s="40">
        <f t="shared" si="2"/>
        <v>0</v>
      </c>
      <c r="I21" s="41">
        <f t="shared" si="2"/>
        <v>-185</v>
      </c>
    </row>
    <row r="22" spans="1:9">
      <c r="A22" s="33"/>
    </row>
    <row r="23" spans="1:9" s="46" customFormat="1" ht="14.1">
      <c r="A23" s="46" t="s">
        <v>26</v>
      </c>
      <c r="B23" s="47"/>
      <c r="G23" s="47"/>
    </row>
    <row r="24" spans="1:9" s="46" customFormat="1" ht="14.1">
      <c r="B24" s="47"/>
      <c r="C24" s="71" t="s">
        <v>27</v>
      </c>
      <c r="D24" s="71"/>
      <c r="E24" s="71" t="s">
        <v>28</v>
      </c>
      <c r="F24" s="71"/>
      <c r="G24" s="65" t="s">
        <v>29</v>
      </c>
      <c r="H24" s="65"/>
    </row>
    <row r="25" spans="1:9" s="46" customFormat="1" ht="14.1">
      <c r="A25" s="48" t="s">
        <v>3</v>
      </c>
      <c r="B25" s="46" t="s">
        <v>30</v>
      </c>
      <c r="C25" s="46" t="s">
        <v>11</v>
      </c>
      <c r="D25" s="46" t="s">
        <v>12</v>
      </c>
      <c r="E25" s="46" t="s">
        <v>11</v>
      </c>
      <c r="F25" s="46" t="s">
        <v>12</v>
      </c>
      <c r="G25" s="46" t="s">
        <v>11</v>
      </c>
      <c r="H25" s="46" t="s">
        <v>12</v>
      </c>
    </row>
    <row r="26" spans="1:9" s="46" customFormat="1" ht="14.1">
      <c r="A26" s="49"/>
      <c r="C26" s="50"/>
      <c r="D26" s="50"/>
      <c r="E26" s="50"/>
      <c r="F26" s="50"/>
      <c r="G26" s="50"/>
      <c r="H26" s="50">
        <f>D26-F26</f>
        <v>0</v>
      </c>
    </row>
    <row r="27" spans="1:9" s="46" customFormat="1" ht="14.1">
      <c r="A27" s="51"/>
      <c r="C27" s="50"/>
      <c r="D27" s="50"/>
      <c r="E27" s="50"/>
      <c r="F27" s="50"/>
      <c r="G27" s="50"/>
      <c r="H27" s="50">
        <f t="shared" ref="H27:H39" si="3">D27-F27</f>
        <v>0</v>
      </c>
    </row>
    <row r="28" spans="1:9" s="46" customFormat="1" ht="14.45">
      <c r="A28" s="49"/>
      <c r="B28" s="52"/>
      <c r="C28" s="50"/>
      <c r="D28" s="50"/>
      <c r="E28" s="50"/>
      <c r="F28" s="50"/>
      <c r="G28" s="50"/>
      <c r="H28" s="50">
        <f t="shared" si="3"/>
        <v>0</v>
      </c>
    </row>
    <row r="29" spans="1:9" s="46" customFormat="1" ht="14.1">
      <c r="A29" s="51"/>
      <c r="C29" s="50"/>
      <c r="D29" s="50"/>
      <c r="E29" s="50"/>
      <c r="F29" s="50"/>
      <c r="G29" s="50"/>
      <c r="H29" s="50">
        <f t="shared" si="3"/>
        <v>0</v>
      </c>
    </row>
    <row r="30" spans="1:9" s="46" customFormat="1" ht="14.45">
      <c r="A30" s="49"/>
      <c r="B30" s="52"/>
      <c r="C30" s="50"/>
      <c r="D30" s="50"/>
      <c r="E30" s="50"/>
      <c r="F30" s="50"/>
      <c r="G30" s="50"/>
      <c r="H30" s="50">
        <f t="shared" si="3"/>
        <v>0</v>
      </c>
    </row>
    <row r="31" spans="1:9" s="46" customFormat="1" ht="14.45">
      <c r="A31" s="51"/>
      <c r="B31" s="52"/>
      <c r="C31" s="50"/>
      <c r="D31" s="50"/>
      <c r="E31" s="50"/>
      <c r="F31" s="50"/>
      <c r="G31" s="50"/>
      <c r="H31" s="50">
        <f t="shared" si="3"/>
        <v>0</v>
      </c>
    </row>
    <row r="32" spans="1:9" s="46" customFormat="1" ht="14.45">
      <c r="A32" s="49"/>
      <c r="B32" s="52"/>
      <c r="C32" s="50"/>
      <c r="D32" s="50"/>
      <c r="E32" s="50"/>
      <c r="F32" s="50"/>
      <c r="G32" s="50"/>
      <c r="H32" s="50">
        <f t="shared" si="3"/>
        <v>0</v>
      </c>
    </row>
    <row r="33" spans="1:8" s="46" customFormat="1" ht="14.45">
      <c r="A33" s="48"/>
      <c r="B33" s="52"/>
      <c r="C33" s="50"/>
      <c r="D33" s="50"/>
      <c r="E33" s="50"/>
      <c r="F33" s="50"/>
      <c r="G33" s="50"/>
      <c r="H33" s="50">
        <f t="shared" si="3"/>
        <v>0</v>
      </c>
    </row>
    <row r="34" spans="1:8" s="46" customFormat="1" ht="14.1">
      <c r="A34" s="49"/>
      <c r="C34" s="50"/>
      <c r="D34" s="50"/>
      <c r="E34" s="50"/>
      <c r="F34" s="50"/>
      <c r="G34" s="50"/>
      <c r="H34" s="50">
        <f t="shared" si="3"/>
        <v>0</v>
      </c>
    </row>
    <row r="35" spans="1:8" s="46" customFormat="1" ht="14.1">
      <c r="A35" s="48"/>
      <c r="C35" s="50"/>
      <c r="D35" s="50"/>
      <c r="E35" s="50"/>
      <c r="F35" s="50"/>
      <c r="G35" s="50"/>
      <c r="H35" s="50">
        <f t="shared" si="3"/>
        <v>0</v>
      </c>
    </row>
    <row r="36" spans="1:8" s="46" customFormat="1" ht="14.45">
      <c r="A36" s="48"/>
      <c r="B36" s="52"/>
      <c r="C36" s="50"/>
      <c r="D36" s="50"/>
      <c r="E36" s="50"/>
      <c r="F36" s="50"/>
      <c r="G36" s="50"/>
      <c r="H36" s="50">
        <f>E36-C36</f>
        <v>0</v>
      </c>
    </row>
    <row r="37" spans="1:8" s="46" customFormat="1" ht="14.1">
      <c r="A37" s="48"/>
      <c r="C37" s="50"/>
      <c r="D37" s="50"/>
      <c r="E37" s="50"/>
      <c r="F37" s="50"/>
      <c r="G37" s="50"/>
      <c r="H37" s="50">
        <f t="shared" si="3"/>
        <v>0</v>
      </c>
    </row>
    <row r="38" spans="1:8" s="46" customFormat="1" ht="14.1">
      <c r="A38" s="48"/>
      <c r="B38" s="53" t="s">
        <v>31</v>
      </c>
      <c r="H38" s="54">
        <f>SUM(H26:H37)</f>
        <v>0</v>
      </c>
    </row>
    <row r="39" spans="1:8" s="46" customFormat="1" ht="14.1">
      <c r="A39" s="48"/>
      <c r="H39" s="46">
        <f t="shared" si="3"/>
        <v>0</v>
      </c>
    </row>
    <row r="40" spans="1:8" s="46" customFormat="1" ht="14.45" thickBot="1">
      <c r="A40" s="48"/>
      <c r="G40" s="46" t="s">
        <v>32</v>
      </c>
      <c r="H40" s="55">
        <f>I21+H38</f>
        <v>-185</v>
      </c>
    </row>
    <row r="41" spans="1:8" s="46" customFormat="1" ht="14.1">
      <c r="A41" s="48"/>
      <c r="B41" s="56" t="s">
        <v>33</v>
      </c>
      <c r="C41" s="57">
        <f>I12</f>
        <v>10460</v>
      </c>
      <c r="D41" s="58"/>
    </row>
    <row r="42" spans="1:8" s="46" customFormat="1" ht="14.1">
      <c r="A42" s="48"/>
      <c r="B42" s="59" t="s">
        <v>34</v>
      </c>
      <c r="C42" s="54">
        <f>I19</f>
        <v>10645</v>
      </c>
      <c r="D42" s="60"/>
    </row>
    <row r="43" spans="1:8" s="46" customFormat="1" ht="14.1">
      <c r="A43" s="48"/>
      <c r="B43" s="61" t="s">
        <v>29</v>
      </c>
      <c r="C43" s="55">
        <f>C41-C42</f>
        <v>-185</v>
      </c>
      <c r="D43" s="60"/>
    </row>
    <row r="44" spans="1:8" s="46" customFormat="1" ht="14.1">
      <c r="A44" s="48"/>
      <c r="B44" s="59"/>
      <c r="D44" s="60"/>
    </row>
    <row r="45" spans="1:8" s="46" customFormat="1" ht="14.1">
      <c r="A45" s="48"/>
      <c r="B45" s="59" t="s">
        <v>35</v>
      </c>
      <c r="C45" s="55">
        <v>-184</v>
      </c>
      <c r="D45" s="60"/>
    </row>
    <row r="46" spans="1:8" s="46" customFormat="1" ht="15" thickBot="1">
      <c r="A46" s="48"/>
      <c r="B46" s="62" t="s">
        <v>36</v>
      </c>
      <c r="C46" s="63">
        <f>C45-C43</f>
        <v>1</v>
      </c>
      <c r="D46" s="64" t="s">
        <v>37</v>
      </c>
    </row>
    <row r="47" spans="1:8" s="32" customFormat="1" ht="12.6">
      <c r="A47" s="33"/>
    </row>
    <row r="49" spans="2:2">
      <c r="B49" s="44" t="s">
        <v>38</v>
      </c>
    </row>
    <row r="50" spans="2:2">
      <c r="B50" s="44" t="s">
        <v>39</v>
      </c>
    </row>
  </sheetData>
  <mergeCells count="6">
    <mergeCell ref="G24:H24"/>
    <mergeCell ref="A7:B7"/>
    <mergeCell ref="A14:B14"/>
    <mergeCell ref="A21:B21"/>
    <mergeCell ref="C24:D24"/>
    <mergeCell ref="E24:F24"/>
  </mergeCell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24BF059-63BB-4185-8486-ABB2AEB0E7EB}"/>
</file>

<file path=customXml/itemProps2.xml><?xml version="1.0" encoding="utf-8"?>
<ds:datastoreItem xmlns:ds="http://schemas.openxmlformats.org/officeDocument/2006/customXml" ds:itemID="{9C626DB7-4497-4457-969E-CC4EA6C11ADA}"/>
</file>

<file path=customXml/itemProps3.xml><?xml version="1.0" encoding="utf-8"?>
<ds:datastoreItem xmlns:ds="http://schemas.openxmlformats.org/officeDocument/2006/customXml" ds:itemID="{6BFD73F4-5EC8-4A41-9AFB-FF09206283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Danielle Barrow</dc:creator>
  <cp:keywords/>
  <dc:description/>
  <cp:lastModifiedBy>Danielle Barrow</cp:lastModifiedBy>
  <cp:revision/>
  <dcterms:created xsi:type="dcterms:W3CDTF">2018-09-05T05:37:51Z</dcterms:created>
  <dcterms:modified xsi:type="dcterms:W3CDTF">2022-10-13T01:27:50Z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Order">
    <vt:r8>256200</vt:r8>
  </property>
  <property fmtid="{D5CDD505-2E9C-101B-9397-08002B2CF9AE}" pid="4" name="MediaServiceImageTags">
    <vt:lpwstr/>
  </property>
</Properties>
</file>