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innacleaccountinggroup.sharepoint.com/sites/TeamJenny/Shared Documents/2022 Year End/1. TANSY/H &amp; J Wang SMSF/"/>
    </mc:Choice>
  </mc:AlternateContent>
  <xr:revisionPtr revIDLastSave="301" documentId="11_F25DC773A252ABDACC10487B21DA76825ADE58EA" xr6:coauthVersionLast="47" xr6:coauthVersionMax="47" xr10:uidLastSave="{352789EE-5FC5-4D74-A6A0-3A49DEC2C754}"/>
  <bookViews>
    <workbookView xWindow="-108" yWindow="-108" windowWidth="23256" windowHeight="12456" activeTab="1" xr2:uid="{00000000-000D-0000-FFFF-FFFF00000000}"/>
  </bookViews>
  <sheets>
    <sheet name="Queries" sheetId="1" r:id="rId1"/>
    <sheet name="85000- Income Tax Re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7" i="2"/>
  <c r="D8" i="2" s="1"/>
  <c r="D11" i="2" s="1"/>
  <c r="D19" i="2"/>
  <c r="D22" i="2" s="1"/>
</calcChain>
</file>

<file path=xl/sharedStrings.xml><?xml version="1.0" encoding="utf-8"?>
<sst xmlns="http://schemas.openxmlformats.org/spreadsheetml/2006/main" count="45" uniqueCount="40">
  <si>
    <t>1)</t>
  </si>
  <si>
    <t>Please confirm if following super contribution are from employer contribution?</t>
  </si>
  <si>
    <t>2)</t>
  </si>
  <si>
    <t xml:space="preserve">Please provide 2022FY Financial Reports of Omninvest Managed Investment Trust </t>
  </si>
  <si>
    <t>PROVIDED</t>
  </si>
  <si>
    <t>85000- Income Tax Payable (Refund)</t>
  </si>
  <si>
    <t>2020FY GL balance should be</t>
  </si>
  <si>
    <t>2019 Income Tax Liability</t>
  </si>
  <si>
    <t>2020 Income Tax Liability</t>
  </si>
  <si>
    <t>Add</t>
  </si>
  <si>
    <t>Less</t>
  </si>
  <si>
    <t>2020 PAYG I</t>
  </si>
  <si>
    <t>Correct Closing Bal.</t>
  </si>
  <si>
    <t>But current bal. in GL</t>
  </si>
  <si>
    <t>Diff</t>
  </si>
  <si>
    <t>2021FY GL balance should be</t>
  </si>
  <si>
    <t>2021 Income Tax Liability</t>
  </si>
  <si>
    <t>2021 PAYG I</t>
  </si>
  <si>
    <t>Solution in 2022FY</t>
  </si>
  <si>
    <t>Dr  85000- Income tax payable</t>
  </si>
  <si>
    <t>* source i- page 2</t>
  </si>
  <si>
    <t>* source d- page 4</t>
  </si>
  <si>
    <t>* source h- page 5</t>
  </si>
  <si>
    <t>cfw from 2019FY - refer to explanation below</t>
  </si>
  <si>
    <r>
      <t xml:space="preserve">Jun 2021 PAYG I not taken up in 2021FY </t>
    </r>
    <r>
      <rPr>
        <i/>
        <sz val="11"/>
        <color theme="1"/>
        <rFont val="Calibri"/>
        <family val="2"/>
        <scheme val="minor"/>
      </rPr>
      <t>(*source h- page 5 &amp; source i- page 2)</t>
    </r>
  </si>
  <si>
    <r>
      <t xml:space="preserve">not paid till 17/3/2021 </t>
    </r>
    <r>
      <rPr>
        <i/>
        <sz val="11"/>
        <color theme="1"/>
        <rFont val="Calibri"/>
        <family val="2"/>
        <scheme val="minor"/>
      </rPr>
      <t>(*source j- page 1 &amp; source b-page 4)</t>
    </r>
  </si>
  <si>
    <r>
      <t xml:space="preserve">paid on 6/4/2021 </t>
    </r>
    <r>
      <rPr>
        <i/>
        <sz val="11"/>
        <color theme="1"/>
        <rFont val="Calibri"/>
        <family val="2"/>
        <scheme val="minor"/>
      </rPr>
      <t>(*source c- page 4)</t>
    </r>
  </si>
  <si>
    <t>* source i- page 2 &amp; 3</t>
  </si>
  <si>
    <t>including</t>
  </si>
  <si>
    <t>* source g- page 5</t>
  </si>
  <si>
    <t>This is carried forward from 2019FY, being journal recorded on 15/05/2019 -- narration" 2018 ATO Supervisory Levy"</t>
  </si>
  <si>
    <t>Dr 30400- ATO Supervisory Levy</t>
  </si>
  <si>
    <t xml:space="preserve">Cr 85000- Income Tax Payable </t>
  </si>
  <si>
    <t>*source f- page 4</t>
  </si>
  <si>
    <t>*source f- page 1</t>
  </si>
  <si>
    <t>2020FY is when 2018 Income Tax payment was made</t>
  </si>
  <si>
    <t>2018 ATO supervisory levy was recorded again to account "30400 ATO Supervisory Levy" in journal dated 23/9/2019, narration "Income Tax Paid- FY2018"</t>
  </si>
  <si>
    <t>refer to source g - page 1&amp; 5</t>
  </si>
  <si>
    <t xml:space="preserve">   Cr 26500/other income</t>
  </si>
  <si>
    <t>(to reverse 2018 ATO Supervisory Levy doubled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</si>
</sst>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3" fillId="0" borderId="0" xfId="0" applyNumberFormat="1" applyFont="1"/>
    <xf numFmtId="0" fontId="0" fillId="0" borderId="0" xfId="0" applyAlignment="1">
      <alignment horizontal="left"/>
    </xf>
    <xf numFmtId="43" fontId="0" fillId="0" borderId="1" xfId="1" applyFont="1" applyBorder="1"/>
    <xf numFmtId="4" fontId="0" fillId="0" borderId="1" xfId="0" applyNumberFormat="1" applyFill="1" applyBorder="1"/>
    <xf numFmtId="0" fontId="3" fillId="0" borderId="0" xfId="0" applyFont="1" applyAlignment="1">
      <alignment horizontal="right"/>
    </xf>
    <xf numFmtId="0" fontId="5" fillId="0" borderId="0" xfId="0" applyFont="1"/>
    <xf numFmtId="4" fontId="6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3</xdr:row>
      <xdr:rowOff>19050</xdr:rowOff>
    </xdr:from>
    <xdr:to>
      <xdr:col>11</xdr:col>
      <xdr:colOff>477061</xdr:colOff>
      <xdr:row>18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BAB0E8-8487-1AC6-F6A8-AF3A3B731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571500"/>
          <a:ext cx="7062011" cy="276860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20</xdr:row>
      <xdr:rowOff>144780</xdr:rowOff>
    </xdr:from>
    <xdr:to>
      <xdr:col>6</xdr:col>
      <xdr:colOff>502920</xdr:colOff>
      <xdr:row>30</xdr:row>
      <xdr:rowOff>97777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EFEF07-04E7-3889-9A91-4F5DDCD52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" y="3802380"/>
          <a:ext cx="3482340" cy="178179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19</xdr:col>
      <xdr:colOff>285257</xdr:colOff>
      <xdr:row>7</xdr:row>
      <xdr:rowOff>163718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1709DF-3E94-A340-6205-AC351002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548640"/>
          <a:ext cx="3942857" cy="8952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workbookViewId="0">
      <selection activeCell="O19" sqref="O19"/>
    </sheetView>
  </sheetViews>
  <sheetFormatPr defaultRowHeight="14.4" x14ac:dyDescent="0.3"/>
  <sheetData>
    <row r="2" spans="1:2" x14ac:dyDescent="0.3">
      <c r="A2" t="s">
        <v>0</v>
      </c>
      <c r="B2" t="s">
        <v>1</v>
      </c>
    </row>
    <row r="20" spans="1:10" x14ac:dyDescent="0.3">
      <c r="A20" t="s">
        <v>2</v>
      </c>
      <c r="B20" t="s">
        <v>3</v>
      </c>
      <c r="J20" s="1" t="s">
        <v>4</v>
      </c>
    </row>
    <row r="23" spans="1:10" x14ac:dyDescent="0.3">
      <c r="B2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F71D-639F-4615-BA29-5B7FD823CAB0}">
  <dimension ref="A3:G35"/>
  <sheetViews>
    <sheetView tabSelected="1" topLeftCell="A17" workbookViewId="0">
      <selection activeCell="B34" sqref="B34"/>
    </sheetView>
  </sheetViews>
  <sheetFormatPr defaultRowHeight="14.4" x14ac:dyDescent="0.3"/>
  <cols>
    <col min="2" max="2" width="12.44140625" customWidth="1"/>
    <col min="3" max="3" width="25.109375" customWidth="1"/>
    <col min="4" max="4" width="12.44140625" customWidth="1"/>
    <col min="5" max="5" width="14.5546875" bestFit="1" customWidth="1"/>
    <col min="6" max="6" width="7.77734375" customWidth="1"/>
    <col min="7" max="7" width="14.5546875" bestFit="1" customWidth="1"/>
    <col min="9" max="9" width="24.88671875" bestFit="1" customWidth="1"/>
    <col min="10" max="10" width="20.77734375" customWidth="1"/>
    <col min="11" max="11" width="10.5546875" bestFit="1" customWidth="1"/>
  </cols>
  <sheetData>
    <row r="3" spans="2:5" x14ac:dyDescent="0.3">
      <c r="B3" s="18" t="s">
        <v>5</v>
      </c>
      <c r="C3" s="19"/>
    </row>
    <row r="4" spans="2:5" x14ac:dyDescent="0.3">
      <c r="B4" s="3"/>
    </row>
    <row r="5" spans="2:5" x14ac:dyDescent="0.3">
      <c r="B5" s="3" t="s">
        <v>15</v>
      </c>
    </row>
    <row r="6" spans="2:5" x14ac:dyDescent="0.3">
      <c r="B6" s="3"/>
      <c r="C6" s="4" t="s">
        <v>16</v>
      </c>
      <c r="D6" s="6">
        <v>1620</v>
      </c>
      <c r="E6" s="13" t="s">
        <v>21</v>
      </c>
    </row>
    <row r="7" spans="2:5" x14ac:dyDescent="0.3">
      <c r="B7" s="5" t="s">
        <v>10</v>
      </c>
      <c r="C7" s="4" t="s">
        <v>17</v>
      </c>
      <c r="D7" s="10">
        <f>-(409+321*3)</f>
        <v>-1372</v>
      </c>
      <c r="E7" s="13" t="s">
        <v>20</v>
      </c>
    </row>
    <row r="8" spans="2:5" x14ac:dyDescent="0.3">
      <c r="B8" s="3"/>
      <c r="C8" s="12" t="s">
        <v>12</v>
      </c>
      <c r="D8" s="8">
        <f>SUM(D6:D7)</f>
        <v>248</v>
      </c>
      <c r="E8" s="13"/>
    </row>
    <row r="9" spans="2:5" x14ac:dyDescent="0.3">
      <c r="B9" s="3"/>
      <c r="C9" s="4"/>
      <c r="E9" s="13"/>
    </row>
    <row r="10" spans="2:5" x14ac:dyDescent="0.3">
      <c r="B10" s="3"/>
      <c r="C10" s="4" t="s">
        <v>13</v>
      </c>
      <c r="D10" s="11">
        <v>916</v>
      </c>
      <c r="E10" s="13" t="s">
        <v>22</v>
      </c>
    </row>
    <row r="11" spans="2:5" x14ac:dyDescent="0.3">
      <c r="B11" s="3"/>
      <c r="C11" s="16" t="s">
        <v>14</v>
      </c>
      <c r="D11" s="14">
        <f>D8-D10</f>
        <v>-668</v>
      </c>
    </row>
    <row r="12" spans="2:5" x14ac:dyDescent="0.3">
      <c r="B12" s="3"/>
      <c r="C12" s="4" t="s">
        <v>28</v>
      </c>
      <c r="D12" s="15">
        <v>-259</v>
      </c>
      <c r="E12" t="s">
        <v>23</v>
      </c>
    </row>
    <row r="13" spans="2:5" x14ac:dyDescent="0.3">
      <c r="B13" s="3"/>
      <c r="C13" s="4"/>
      <c r="D13" s="15">
        <v>-409</v>
      </c>
      <c r="E13" t="s">
        <v>24</v>
      </c>
    </row>
    <row r="14" spans="2:5" x14ac:dyDescent="0.3">
      <c r="B14" s="3"/>
    </row>
    <row r="15" spans="2:5" x14ac:dyDescent="0.3">
      <c r="B15" s="3" t="s">
        <v>6</v>
      </c>
    </row>
    <row r="16" spans="2:5" x14ac:dyDescent="0.3">
      <c r="C16" s="4" t="s">
        <v>7</v>
      </c>
      <c r="D16" s="6">
        <v>1286.8499999999999</v>
      </c>
      <c r="E16" t="s">
        <v>25</v>
      </c>
    </row>
    <row r="17" spans="1:7" x14ac:dyDescent="0.3">
      <c r="B17" s="5" t="s">
        <v>9</v>
      </c>
      <c r="C17" s="4" t="s">
        <v>8</v>
      </c>
      <c r="D17" s="6">
        <v>1374.75</v>
      </c>
      <c r="E17" t="s">
        <v>26</v>
      </c>
    </row>
    <row r="18" spans="1:7" x14ac:dyDescent="0.3">
      <c r="B18" s="5" t="s">
        <v>10</v>
      </c>
      <c r="C18" s="4" t="s">
        <v>11</v>
      </c>
      <c r="D18" s="7">
        <f>-(494+494)</f>
        <v>-988</v>
      </c>
      <c r="E18" s="13" t="s">
        <v>27</v>
      </c>
    </row>
    <row r="19" spans="1:7" x14ac:dyDescent="0.3">
      <c r="C19" s="12" t="s">
        <v>12</v>
      </c>
      <c r="D19" s="8">
        <f>SUM(D16:D18)</f>
        <v>1673.6</v>
      </c>
    </row>
    <row r="21" spans="1:7" x14ac:dyDescent="0.3">
      <c r="C21" s="4" t="s">
        <v>13</v>
      </c>
      <c r="D21" s="11">
        <v>1932.6</v>
      </c>
      <c r="E21" s="13" t="s">
        <v>29</v>
      </c>
    </row>
    <row r="22" spans="1:7" x14ac:dyDescent="0.3">
      <c r="C22" s="16" t="s">
        <v>14</v>
      </c>
      <c r="D22" s="14">
        <f>D19-D21</f>
        <v>-259</v>
      </c>
      <c r="E22" t="s">
        <v>23</v>
      </c>
    </row>
    <row r="23" spans="1:7" x14ac:dyDescent="0.3">
      <c r="C23" s="12"/>
      <c r="D23" s="8"/>
    </row>
    <row r="24" spans="1:7" x14ac:dyDescent="0.3">
      <c r="C24" s="9" t="s">
        <v>30</v>
      </c>
    </row>
    <row r="25" spans="1:7" x14ac:dyDescent="0.3">
      <c r="C25" s="4" t="s">
        <v>31</v>
      </c>
      <c r="D25">
        <v>259</v>
      </c>
      <c r="G25" s="13" t="s">
        <v>34</v>
      </c>
    </row>
    <row r="26" spans="1:7" x14ac:dyDescent="0.3">
      <c r="A26" s="9"/>
      <c r="C26" t="s">
        <v>32</v>
      </c>
      <c r="E26">
        <v>259</v>
      </c>
      <c r="G26" s="13" t="s">
        <v>33</v>
      </c>
    </row>
    <row r="28" spans="1:7" x14ac:dyDescent="0.3">
      <c r="C28" t="s">
        <v>35</v>
      </c>
    </row>
    <row r="29" spans="1:7" x14ac:dyDescent="0.3">
      <c r="C29" t="s">
        <v>36</v>
      </c>
    </row>
    <row r="30" spans="1:7" x14ac:dyDescent="0.3">
      <c r="C30" s="13" t="s">
        <v>37</v>
      </c>
    </row>
    <row r="32" spans="1:7" x14ac:dyDescent="0.3">
      <c r="C32" s="17" t="s">
        <v>18</v>
      </c>
    </row>
    <row r="33" spans="2:5" x14ac:dyDescent="0.3">
      <c r="B33" s="2">
        <v>44742</v>
      </c>
      <c r="C33" t="s">
        <v>19</v>
      </c>
      <c r="D33">
        <v>259</v>
      </c>
    </row>
    <row r="34" spans="2:5" x14ac:dyDescent="0.3">
      <c r="C34" t="s">
        <v>38</v>
      </c>
      <c r="E34">
        <v>259</v>
      </c>
    </row>
    <row r="35" spans="2:5" x14ac:dyDescent="0.3">
      <c r="C35" s="13" t="s">
        <v>39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43a474-8d51-4360-bf54-52f521af5174" xsi:nil="true"/>
    <lcf76f155ced4ddcb4097134ff3c332f xmlns="ca462bc4-393c-4880-97a2-1ed3199e66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668D9F3BC264A803EEA862F748396" ma:contentTypeVersion="16" ma:contentTypeDescription="Create a new document." ma:contentTypeScope="" ma:versionID="aa8baba0aac26defa354341da26b6bb0">
  <xsd:schema xmlns:xsd="http://www.w3.org/2001/XMLSchema" xmlns:xs="http://www.w3.org/2001/XMLSchema" xmlns:p="http://schemas.microsoft.com/office/2006/metadata/properties" xmlns:ns2="ca462bc4-393c-4880-97a2-1ed3199e66d5" xmlns:ns3="7343a474-8d51-4360-bf54-52f521af5174" targetNamespace="http://schemas.microsoft.com/office/2006/metadata/properties" ma:root="true" ma:fieldsID="8f22a9ec81aa716a8f441b014d7e4edb" ns2:_="" ns3:_="">
    <xsd:import namespace="ca462bc4-393c-4880-97a2-1ed3199e66d5"/>
    <xsd:import namespace="7343a474-8d51-4360-bf54-52f521af51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2bc4-393c-4880-97a2-1ed3199e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3a474-8d51-4360-bf54-52f521af51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92fefb-06b6-43d8-94f7-c8e736f54cee}" ma:internalName="TaxCatchAll" ma:showField="CatchAllData" ma:web="7343a474-8d51-4360-bf54-52f521af51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7B78D4-10E2-4885-A97D-63A28D55B090}">
  <ds:schemaRefs>
    <ds:schemaRef ds:uri="http://schemas.microsoft.com/office/2006/metadata/properties"/>
    <ds:schemaRef ds:uri="http://schemas.microsoft.com/office/infopath/2007/PartnerControls"/>
    <ds:schemaRef ds:uri="7343a474-8d51-4360-bf54-52f521af5174"/>
    <ds:schemaRef ds:uri="ca462bc4-393c-4880-97a2-1ed3199e66d5"/>
  </ds:schemaRefs>
</ds:datastoreItem>
</file>

<file path=customXml/itemProps2.xml><?xml version="1.0" encoding="utf-8"?>
<ds:datastoreItem xmlns:ds="http://schemas.openxmlformats.org/officeDocument/2006/customXml" ds:itemID="{ABBA5B8C-8E8D-4394-B877-672A92898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582D9-9F81-4F2D-9FDF-0E72C4064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62bc4-393c-4880-97a2-1ed3199e66d5"/>
    <ds:schemaRef ds:uri="7343a474-8d51-4360-bf54-52f521af5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Queries</vt:lpstr>
      <vt:lpstr>85000- Income Tax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Tansy Cui</dc:creator>
  <cp:lastModifiedBy>Tansy Cui</cp:lastModifiedBy>
  <dcterms:created xsi:type="dcterms:W3CDTF">2015-06-05T18:17:20Z</dcterms:created>
  <dcterms:modified xsi:type="dcterms:W3CDTF">2022-12-30T04:09:04Z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0x010100790668D9F3BC264A803EEA862F748396</vt:lpwstr>
  </property>
  <property fmtid="{D5CDD505-2E9C-101B-9397-08002B2CF9AE}" pid="3" name="MediaServiceImageTags">
    <vt:lpwstr/>
  </property>
</Properties>
</file>