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670" windowHeight="9480"/>
  </bookViews>
  <sheets>
    <sheet name="Page 1" sheetId="1" r:id="rId1"/>
  </sheets>
  <calcPr calcId="125725"/>
</workbook>
</file>

<file path=xl/calcChain.xml><?xml version="1.0" encoding="utf-8"?>
<calcChain xmlns="http://schemas.openxmlformats.org/spreadsheetml/2006/main">
  <c r="J42" i="1"/>
  <c r="J38"/>
  <c r="J28"/>
  <c r="J31"/>
  <c r="J36"/>
  <c r="J24" l="1"/>
  <c r="J23"/>
  <c r="G25" l="1"/>
  <c r="G31"/>
  <c r="G24"/>
</calcChain>
</file>

<file path=xl/sharedStrings.xml><?xml version="1.0" encoding="utf-8"?>
<sst xmlns="http://schemas.openxmlformats.org/spreadsheetml/2006/main" count="58" uniqueCount="48">
  <si>
    <t>TRUST</t>
  </si>
  <si>
    <t>Units</t>
  </si>
  <si>
    <t>-</t>
  </si>
  <si>
    <t>Distribution</t>
  </si>
  <si>
    <t>Beneficiaries</t>
  </si>
  <si>
    <t>Steindls</t>
  </si>
  <si>
    <t>Balance</t>
  </si>
  <si>
    <t>Year</t>
  </si>
  <si>
    <t>Share</t>
  </si>
  <si>
    <t>Drawings</t>
  </si>
  <si>
    <t>Reserves</t>
  </si>
  <si>
    <t>Capital</t>
  </si>
  <si>
    <t>Rental</t>
  </si>
  <si>
    <t>Shares</t>
  </si>
  <si>
    <t>Resource</t>
  </si>
  <si>
    <t>options</t>
  </si>
  <si>
    <t>Cash</t>
  </si>
  <si>
    <t>Buildings</t>
  </si>
  <si>
    <t>08/03/1994</t>
  </si>
  <si>
    <t>Plant</t>
  </si>
  <si>
    <t>Less:</t>
  </si>
  <si>
    <t>Depreciation</t>
  </si>
  <si>
    <t>Trade</t>
  </si>
  <si>
    <t>Bonds</t>
  </si>
  <si>
    <t>Input</t>
  </si>
  <si>
    <t>GST</t>
  </si>
  <si>
    <t>Prior</t>
  </si>
  <si>
    <t>Adjustments</t>
  </si>
  <si>
    <t>Unit</t>
  </si>
  <si>
    <t>Ordinary</t>
  </si>
  <si>
    <t>unit</t>
  </si>
  <si>
    <t>Oz Minerals</t>
  </si>
  <si>
    <t>Assets</t>
  </si>
  <si>
    <t>Liabilities</t>
  </si>
  <si>
    <t>ITC</t>
  </si>
  <si>
    <t>GST adj</t>
  </si>
  <si>
    <t>Market value</t>
  </si>
  <si>
    <t>Total Assets</t>
  </si>
  <si>
    <t>Market valuation of units</t>
  </si>
  <si>
    <t xml:space="preserve">Steindls Property Trust </t>
  </si>
  <si>
    <t>Total liabilites</t>
  </si>
  <si>
    <t>Net assets</t>
  </si>
  <si>
    <t>Units issued</t>
  </si>
  <si>
    <t>Value per unit</t>
  </si>
  <si>
    <t>Resource Mining</t>
  </si>
  <si>
    <t>Shares held</t>
  </si>
  <si>
    <t>Share value</t>
  </si>
  <si>
    <t>Beneficiary account</t>
  </si>
</sst>
</file>

<file path=xl/styles.xml><?xml version="1.0" encoding="utf-8"?>
<styleSheet xmlns="http://schemas.openxmlformats.org/spreadsheetml/2006/main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"/>
    <numFmt numFmtId="165" formatCode="0.00_ "/>
    <numFmt numFmtId="166" formatCode="_-* #,##0_-;\-* #,##0_-;_-* &quot;-&quot;??_-;_-@_-"/>
    <numFmt numFmtId="167" formatCode="_-&quot;$&quot;* #,##0.000_-;\-&quot;$&quot;* #,##0.000_-;_-&quot;$&quot;* &quot;-&quot;??_-;_-@_-"/>
  </numFmts>
  <fonts count="8">
    <font>
      <sz val="11"/>
      <color theme="1"/>
      <name val="Calibri"/>
      <family val="2"/>
      <charset val="134"/>
      <scheme val="minor"/>
    </font>
    <font>
      <sz val="10"/>
      <color rgb="FF000000"/>
      <name val="Calibri"/>
      <family val="3"/>
      <charset val="13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6">
    <xf numFmtId="0" fontId="0" fillId="0" borderId="0" xfId="0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164" fontId="3" fillId="7" borderId="6" xfId="0" applyNumberFormat="1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164" fontId="2" fillId="4" borderId="3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165" fontId="2" fillId="6" borderId="5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165" fontId="2" fillId="6" borderId="7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right" vertical="top"/>
    </xf>
    <xf numFmtId="164" fontId="2" fillId="4" borderId="7" xfId="0" applyNumberFormat="1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44" fontId="5" fillId="0" borderId="0" xfId="2" applyFont="1" applyAlignment="1">
      <alignment horizontal="left" vertical="top"/>
    </xf>
    <xf numFmtId="44" fontId="4" fillId="0" borderId="0" xfId="2" applyFont="1" applyAlignment="1">
      <alignment horizontal="left" vertical="top"/>
    </xf>
    <xf numFmtId="44" fontId="4" fillId="0" borderId="0" xfId="2" applyFont="1" applyAlignment="1">
      <alignment horizontal="right" vertical="top"/>
    </xf>
    <xf numFmtId="166" fontId="4" fillId="0" borderId="0" xfId="1" applyNumberFormat="1" applyFont="1" applyAlignment="1">
      <alignment horizontal="left" vertical="top"/>
    </xf>
    <xf numFmtId="167" fontId="4" fillId="0" borderId="0" xfId="2" applyNumberFormat="1" applyFont="1" applyAlignment="1">
      <alignment horizontal="left" vertical="top"/>
    </xf>
    <xf numFmtId="167" fontId="4" fillId="0" borderId="0" xfId="2" applyNumberFormat="1" applyFont="1" applyAlignment="1">
      <alignment horizontal="right" vertical="top"/>
    </xf>
    <xf numFmtId="44" fontId="4" fillId="0" borderId="0" xfId="2" applyFont="1" applyFill="1" applyAlignment="1">
      <alignment horizontal="right" vertical="top"/>
    </xf>
    <xf numFmtId="0" fontId="6" fillId="0" borderId="0" xfId="0" applyFont="1" applyAlignment="1">
      <alignment horizontal="center" vertical="top"/>
    </xf>
    <xf numFmtId="15" fontId="6" fillId="0" borderId="0" xfId="0" applyNumberFormat="1" applyFont="1" applyAlignment="1">
      <alignment horizontal="center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19</xdr:row>
      <xdr:rowOff>0</xdr:rowOff>
    </xdr:from>
    <xdr:to>
      <xdr:col>29</xdr:col>
      <xdr:colOff>581025</xdr:colOff>
      <xdr:row>50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9875" y="561975"/>
          <a:ext cx="9115425" cy="5238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32</xdr:col>
      <xdr:colOff>142875</xdr:colOff>
      <xdr:row>54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29475" y="6105525"/>
          <a:ext cx="9896475" cy="409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topLeftCell="E17" workbookViewId="0">
      <selection activeCell="G17" sqref="G17:K48"/>
    </sheetView>
  </sheetViews>
  <sheetFormatPr defaultRowHeight="12.75"/>
  <cols>
    <col min="1" max="1" width="10.5703125" style="4" hidden="1" customWidth="1"/>
    <col min="2" max="2" width="5.5703125" style="4" hidden="1" customWidth="1"/>
    <col min="3" max="3" width="14.140625" style="4" hidden="1" customWidth="1"/>
    <col min="4" max="4" width="13.140625" style="4" hidden="1" customWidth="1"/>
    <col min="5" max="5" width="0.140625" style="4" customWidth="1"/>
    <col min="6" max="6" width="3.28515625" style="4" hidden="1" customWidth="1"/>
    <col min="7" max="7" width="19.85546875" style="4" customWidth="1"/>
    <col min="8" max="8" width="10" style="4" customWidth="1"/>
    <col min="9" max="9" width="9.5703125" style="4" bestFit="1" customWidth="1"/>
    <col min="10" max="10" width="14" style="4" bestFit="1" customWidth="1"/>
    <col min="11" max="16384" width="9.140625" style="4"/>
  </cols>
  <sheetData>
    <row r="1" spans="1:6" hidden="1">
      <c r="A1" s="2">
        <v>500</v>
      </c>
      <c r="B1" s="1"/>
      <c r="C1" s="3" t="s">
        <v>0</v>
      </c>
      <c r="D1" s="1"/>
      <c r="E1" s="1"/>
      <c r="F1" s="1"/>
    </row>
    <row r="2" spans="1:6" hidden="1">
      <c r="A2" s="5">
        <v>50000</v>
      </c>
      <c r="B2" s="1"/>
      <c r="C2" s="6" t="s">
        <v>1</v>
      </c>
      <c r="D2" s="1"/>
      <c r="E2" s="7">
        <v>530823.38</v>
      </c>
      <c r="F2" s="1"/>
    </row>
    <row r="3" spans="1:6" hidden="1">
      <c r="A3" s="5"/>
      <c r="B3" s="1"/>
      <c r="C3" s="6"/>
      <c r="D3" s="6"/>
      <c r="E3" s="1"/>
      <c r="F3" s="1"/>
    </row>
    <row r="4" spans="1:6" hidden="1">
      <c r="A4" s="5">
        <v>50003</v>
      </c>
      <c r="B4" s="1"/>
      <c r="C4" s="6" t="s">
        <v>3</v>
      </c>
      <c r="D4" s="1"/>
      <c r="E4" s="1"/>
      <c r="F4" s="1"/>
    </row>
    <row r="5" spans="1:6" hidden="1">
      <c r="A5" s="1"/>
      <c r="B5" s="1"/>
      <c r="C5" s="6" t="s">
        <v>4</v>
      </c>
      <c r="D5" s="7">
        <v>166653.16</v>
      </c>
      <c r="E5" s="1"/>
      <c r="F5" s="1"/>
    </row>
    <row r="6" spans="1:6" hidden="1">
      <c r="A6" s="2">
        <v>501</v>
      </c>
      <c r="B6" s="1"/>
      <c r="C6" s="3" t="s">
        <v>5</v>
      </c>
      <c r="D6" s="1"/>
      <c r="E6" s="1"/>
      <c r="F6" s="1"/>
    </row>
    <row r="7" spans="1:6" hidden="1">
      <c r="A7" s="5">
        <v>50100</v>
      </c>
      <c r="B7" s="1"/>
      <c r="C7" s="6" t="s">
        <v>6</v>
      </c>
      <c r="D7" s="1"/>
      <c r="E7" s="1"/>
      <c r="F7" s="1"/>
    </row>
    <row r="8" spans="1:6" hidden="1">
      <c r="A8" s="1"/>
      <c r="B8" s="1"/>
      <c r="C8" s="6" t="s">
        <v>7</v>
      </c>
      <c r="D8" s="1"/>
      <c r="E8" s="7">
        <v>54119.82</v>
      </c>
      <c r="F8" s="1"/>
    </row>
    <row r="9" spans="1:6" hidden="1">
      <c r="A9" s="5">
        <v>50102</v>
      </c>
      <c r="B9" s="1"/>
      <c r="C9" s="6" t="s">
        <v>8</v>
      </c>
      <c r="D9" s="1"/>
      <c r="E9" s="7">
        <v>166653.16</v>
      </c>
      <c r="F9" s="1"/>
    </row>
    <row r="10" spans="1:6" hidden="1">
      <c r="A10" s="5">
        <v>50103</v>
      </c>
      <c r="B10" s="1"/>
      <c r="C10" s="6" t="s">
        <v>9</v>
      </c>
      <c r="D10" s="7">
        <v>195900</v>
      </c>
      <c r="E10" s="1"/>
      <c r="F10" s="1"/>
    </row>
    <row r="11" spans="1:6" hidden="1">
      <c r="A11" s="2">
        <v>624</v>
      </c>
      <c r="B11" s="1"/>
      <c r="C11" s="3" t="s">
        <v>10</v>
      </c>
      <c r="D11" s="1"/>
      <c r="E11" s="1"/>
      <c r="F11" s="1"/>
    </row>
    <row r="12" spans="1:6" hidden="1">
      <c r="A12" s="5">
        <v>62400</v>
      </c>
      <c r="B12" s="1"/>
      <c r="C12" s="6" t="s">
        <v>10</v>
      </c>
      <c r="D12" s="1"/>
      <c r="E12" s="7">
        <v>618876</v>
      </c>
      <c r="F12" s="1"/>
    </row>
    <row r="13" spans="1:6" hidden="1">
      <c r="A13" s="5">
        <v>62450</v>
      </c>
      <c r="B13" s="1"/>
      <c r="C13" s="6" t="s">
        <v>11</v>
      </c>
      <c r="D13" s="1"/>
      <c r="E13" s="1"/>
      <c r="F13" s="1"/>
    </row>
    <row r="14" spans="1:6" hidden="1">
      <c r="A14" s="1"/>
      <c r="B14" s="1"/>
      <c r="C14" s="5">
        <v>2009</v>
      </c>
      <c r="D14" s="7">
        <v>1010.51</v>
      </c>
      <c r="E14" s="1"/>
      <c r="F14" s="1"/>
    </row>
    <row r="15" spans="1:6" hidden="1">
      <c r="A15" s="5">
        <v>62455</v>
      </c>
      <c r="B15" s="1"/>
      <c r="C15" s="6" t="s">
        <v>11</v>
      </c>
      <c r="D15" s="7">
        <v>17516.990000000002</v>
      </c>
      <c r="E15" s="1"/>
      <c r="F15" s="1"/>
    </row>
    <row r="16" spans="1:6" hidden="1">
      <c r="A16" s="5">
        <v>662</v>
      </c>
      <c r="B16" s="1"/>
      <c r="C16" s="6" t="s">
        <v>12</v>
      </c>
      <c r="D16" s="6" t="s">
        <v>2</v>
      </c>
      <c r="E16" s="1"/>
      <c r="F16" s="1"/>
    </row>
    <row r="17" spans="1:10">
      <c r="A17" s="2">
        <v>676</v>
      </c>
      <c r="B17" s="1"/>
      <c r="C17" s="3" t="s">
        <v>13</v>
      </c>
      <c r="D17" s="1"/>
      <c r="E17" s="1"/>
      <c r="F17" s="1"/>
    </row>
    <row r="18" spans="1:10" ht="15.75">
      <c r="A18" s="5">
        <v>67602</v>
      </c>
      <c r="B18" s="1"/>
      <c r="C18" s="6" t="s">
        <v>14</v>
      </c>
      <c r="D18" s="1"/>
      <c r="E18" s="1"/>
      <c r="F18" s="1"/>
      <c r="G18" s="24" t="s">
        <v>39</v>
      </c>
      <c r="H18" s="24"/>
      <c r="I18" s="24"/>
      <c r="J18" s="24"/>
    </row>
    <row r="19" spans="1:10" ht="15.75">
      <c r="A19" s="1"/>
      <c r="B19" s="1"/>
      <c r="C19" s="6" t="s">
        <v>15</v>
      </c>
      <c r="D19" s="7">
        <v>530</v>
      </c>
      <c r="E19" s="1"/>
      <c r="F19" s="1"/>
      <c r="G19" s="24" t="s">
        <v>38</v>
      </c>
      <c r="H19" s="24"/>
      <c r="I19" s="24"/>
      <c r="J19" s="24"/>
    </row>
    <row r="20" spans="1:10" ht="15.75">
      <c r="A20" s="10"/>
      <c r="B20" s="10"/>
      <c r="C20" s="11"/>
      <c r="D20" s="12"/>
      <c r="E20" s="10"/>
      <c r="F20" s="10"/>
      <c r="G20" s="25">
        <v>43646</v>
      </c>
      <c r="H20" s="25"/>
      <c r="I20" s="24"/>
      <c r="J20" s="24"/>
    </row>
    <row r="21" spans="1:10">
      <c r="A21" s="10"/>
      <c r="B21" s="10"/>
      <c r="C21" s="11"/>
      <c r="D21" s="12"/>
      <c r="E21" s="10"/>
      <c r="F21" s="10"/>
      <c r="G21" s="8"/>
      <c r="H21" s="8"/>
    </row>
    <row r="22" spans="1:10" ht="25.5">
      <c r="A22" s="5">
        <v>67610</v>
      </c>
      <c r="B22" s="1"/>
      <c r="C22" s="6" t="s">
        <v>31</v>
      </c>
      <c r="D22" s="1"/>
      <c r="E22" s="1"/>
      <c r="F22" s="1"/>
      <c r="G22" s="8" t="s">
        <v>32</v>
      </c>
      <c r="H22" s="16" t="s">
        <v>45</v>
      </c>
      <c r="I22" s="16" t="s">
        <v>46</v>
      </c>
    </row>
    <row r="23" spans="1:10">
      <c r="A23" s="14"/>
      <c r="B23" s="10"/>
      <c r="C23" s="11"/>
      <c r="D23" s="10"/>
      <c r="E23" s="10"/>
      <c r="F23" s="10"/>
      <c r="G23" s="4" t="s">
        <v>44</v>
      </c>
      <c r="H23" s="20">
        <v>10000</v>
      </c>
      <c r="I23" s="21">
        <v>7.0000000000000001E-3</v>
      </c>
      <c r="J23" s="18">
        <f>H23*I23</f>
        <v>70</v>
      </c>
    </row>
    <row r="24" spans="1:10">
      <c r="A24" s="1"/>
      <c r="B24" s="1"/>
      <c r="C24" s="6">
        <v>2667</v>
      </c>
      <c r="D24" s="7">
        <v>60350.37</v>
      </c>
      <c r="E24" s="1"/>
      <c r="F24" s="1"/>
      <c r="G24" s="4" t="str">
        <f>+C22</f>
        <v>Oz Minerals</v>
      </c>
      <c r="H24" s="20">
        <v>2667</v>
      </c>
      <c r="I24" s="18">
        <v>9.94</v>
      </c>
      <c r="J24" s="19">
        <f>+I24*C24</f>
        <v>26509.98</v>
      </c>
    </row>
    <row r="25" spans="1:10">
      <c r="A25" s="5">
        <v>680</v>
      </c>
      <c r="B25" s="1"/>
      <c r="C25" s="6" t="s">
        <v>16</v>
      </c>
      <c r="D25" s="7">
        <v>24473.77</v>
      </c>
      <c r="E25" s="1"/>
      <c r="F25" s="1"/>
      <c r="G25" s="4" t="str">
        <f>+C25</f>
        <v>Cash</v>
      </c>
      <c r="I25" s="17"/>
      <c r="J25" s="19">
        <v>9383.08</v>
      </c>
    </row>
    <row r="26" spans="1:10">
      <c r="A26" s="5">
        <v>740</v>
      </c>
      <c r="B26" s="1"/>
      <c r="C26" s="6" t="s">
        <v>17</v>
      </c>
      <c r="D26" s="1"/>
      <c r="E26" s="1"/>
      <c r="F26" s="1"/>
      <c r="G26" s="9" t="s">
        <v>17</v>
      </c>
      <c r="H26" s="15"/>
      <c r="I26" s="17"/>
      <c r="J26" s="19"/>
    </row>
    <row r="27" spans="1:10">
      <c r="A27" s="1"/>
      <c r="B27" s="1"/>
      <c r="C27" s="6" t="s">
        <v>18</v>
      </c>
      <c r="D27" s="7">
        <v>461942</v>
      </c>
      <c r="E27" s="1"/>
      <c r="F27" s="1"/>
      <c r="G27" s="8" t="s">
        <v>36</v>
      </c>
      <c r="H27" s="8"/>
      <c r="I27" s="17"/>
      <c r="J27" s="19">
        <v>2008000</v>
      </c>
    </row>
    <row r="28" spans="1:10">
      <c r="A28" s="5">
        <v>741</v>
      </c>
      <c r="B28" s="1"/>
      <c r="D28" s="1"/>
      <c r="E28" s="1"/>
      <c r="F28" s="1"/>
      <c r="G28" s="8" t="s">
        <v>37</v>
      </c>
      <c r="H28" s="8"/>
      <c r="I28" s="17"/>
      <c r="J28" s="19">
        <f>SUM(J23:J27)</f>
        <v>2043963.06</v>
      </c>
    </row>
    <row r="29" spans="1:10">
      <c r="A29" s="1"/>
      <c r="B29" s="1"/>
      <c r="C29" s="6" t="s">
        <v>18</v>
      </c>
      <c r="D29" s="7">
        <v>638058</v>
      </c>
      <c r="E29" s="1"/>
      <c r="F29" s="1"/>
      <c r="I29" s="18"/>
      <c r="J29" s="19"/>
    </row>
    <row r="30" spans="1:10">
      <c r="A30" s="5">
        <v>742</v>
      </c>
      <c r="B30" s="1"/>
      <c r="C30" s="6" t="s">
        <v>19</v>
      </c>
      <c r="D30" s="7">
        <v>301928</v>
      </c>
      <c r="E30" s="1"/>
      <c r="F30" s="1"/>
      <c r="G30" s="8" t="s">
        <v>33</v>
      </c>
      <c r="H30" s="8"/>
      <c r="I30" s="18"/>
      <c r="J30" s="19"/>
    </row>
    <row r="31" spans="1:10">
      <c r="A31" s="5">
        <v>743</v>
      </c>
      <c r="B31" s="1"/>
      <c r="C31" s="6" t="s">
        <v>20</v>
      </c>
      <c r="D31" s="1"/>
      <c r="E31" s="1"/>
      <c r="F31" s="1"/>
      <c r="G31" s="4" t="str">
        <f>+C34</f>
        <v>Bonds</v>
      </c>
      <c r="I31" s="17"/>
      <c r="J31" s="19">
        <f>+E34</f>
        <v>19263.259999999998</v>
      </c>
    </row>
    <row r="32" spans="1:10">
      <c r="A32" s="1"/>
      <c r="B32" s="1"/>
      <c r="C32" s="6" t="s">
        <v>21</v>
      </c>
      <c r="D32" s="1"/>
      <c r="E32" s="7">
        <v>292171</v>
      </c>
      <c r="F32" s="1"/>
      <c r="G32" s="4" t="s">
        <v>34</v>
      </c>
      <c r="I32" s="17"/>
      <c r="J32" s="19">
        <v>-147.88999999999999</v>
      </c>
    </row>
    <row r="33" spans="1:10">
      <c r="A33" s="5">
        <v>883</v>
      </c>
      <c r="B33" s="1"/>
      <c r="C33" s="6" t="s">
        <v>22</v>
      </c>
      <c r="D33" s="6" t="s">
        <v>2</v>
      </c>
      <c r="E33" s="1"/>
      <c r="F33" s="1"/>
      <c r="G33" s="4" t="s">
        <v>25</v>
      </c>
      <c r="I33" s="17"/>
      <c r="J33" s="19">
        <v>12612.81</v>
      </c>
    </row>
    <row r="34" spans="1:10">
      <c r="A34" s="5">
        <v>886</v>
      </c>
      <c r="B34" s="1"/>
      <c r="C34" s="6" t="s">
        <v>23</v>
      </c>
      <c r="D34" s="1"/>
      <c r="E34" s="7">
        <v>19263.259999999998</v>
      </c>
      <c r="F34" s="1"/>
      <c r="G34" s="4" t="s">
        <v>35</v>
      </c>
      <c r="I34" s="17"/>
      <c r="J34" s="19">
        <v>0</v>
      </c>
    </row>
    <row r="35" spans="1:10">
      <c r="A35" s="5">
        <v>891</v>
      </c>
      <c r="B35" s="1"/>
      <c r="C35" s="6" t="s">
        <v>24</v>
      </c>
      <c r="D35" s="7">
        <v>1017</v>
      </c>
      <c r="E35" s="1"/>
      <c r="F35" s="1"/>
      <c r="G35" s="4" t="s">
        <v>47</v>
      </c>
      <c r="I35" s="18"/>
      <c r="J35" s="23">
        <v>49013.57</v>
      </c>
    </row>
    <row r="36" spans="1:10">
      <c r="A36" s="5">
        <v>892</v>
      </c>
      <c r="B36" s="1"/>
      <c r="C36" s="6" t="s">
        <v>25</v>
      </c>
      <c r="D36" s="1"/>
      <c r="E36" s="7">
        <v>13277.55</v>
      </c>
      <c r="F36" s="1"/>
      <c r="G36" s="8" t="s">
        <v>40</v>
      </c>
      <c r="H36" s="8"/>
      <c r="I36" s="18"/>
      <c r="J36" s="19">
        <f>SUM(J31:J35)</f>
        <v>80741.75</v>
      </c>
    </row>
    <row r="37" spans="1:10">
      <c r="A37" s="2">
        <v>894</v>
      </c>
      <c r="B37" s="1"/>
      <c r="C37" s="3" t="s">
        <v>26</v>
      </c>
      <c r="D37" s="1"/>
      <c r="E37" s="1"/>
      <c r="F37" s="1"/>
      <c r="I37" s="18"/>
      <c r="J37" s="19"/>
    </row>
    <row r="38" spans="1:10">
      <c r="A38" s="5">
        <v>89401</v>
      </c>
      <c r="B38" s="1"/>
      <c r="C38" s="6" t="s">
        <v>26</v>
      </c>
      <c r="D38" s="1"/>
      <c r="E38" s="1"/>
      <c r="F38" s="1"/>
      <c r="G38" s="8" t="s">
        <v>41</v>
      </c>
      <c r="H38" s="8"/>
      <c r="I38" s="17"/>
      <c r="J38" s="19">
        <f>+J28-J36</f>
        <v>1963221.31</v>
      </c>
    </row>
    <row r="39" spans="1:10">
      <c r="A39" s="1"/>
      <c r="B39" s="1"/>
      <c r="C39" s="6" t="s">
        <v>27</v>
      </c>
      <c r="D39" s="7">
        <v>0</v>
      </c>
      <c r="E39" s="1"/>
      <c r="F39" s="1"/>
      <c r="I39" s="18"/>
      <c r="J39" s="19"/>
    </row>
    <row r="40" spans="1:10">
      <c r="A40" s="5">
        <v>89402</v>
      </c>
      <c r="B40" s="1"/>
      <c r="C40" s="6" t="s">
        <v>26</v>
      </c>
      <c r="D40" s="1"/>
      <c r="E40" s="1"/>
      <c r="F40" s="1"/>
      <c r="G40" s="8" t="s">
        <v>42</v>
      </c>
      <c r="H40" s="8"/>
      <c r="I40" s="18"/>
      <c r="J40" s="19">
        <v>395000</v>
      </c>
    </row>
    <row r="41" spans="1:10">
      <c r="A41" s="1"/>
      <c r="B41" s="1"/>
      <c r="C41" s="6" t="s">
        <v>27</v>
      </c>
      <c r="D41" s="7">
        <v>0.1</v>
      </c>
      <c r="E41" s="1"/>
      <c r="F41" s="1"/>
      <c r="G41" s="8"/>
      <c r="H41" s="8"/>
      <c r="I41" s="18"/>
      <c r="J41" s="19"/>
    </row>
    <row r="42" spans="1:10">
      <c r="A42" s="2">
        <v>984</v>
      </c>
      <c r="B42" s="1"/>
      <c r="C42" s="3" t="s">
        <v>28</v>
      </c>
      <c r="D42" s="1"/>
      <c r="E42" s="1"/>
      <c r="F42" s="1"/>
      <c r="G42" s="8" t="s">
        <v>43</v>
      </c>
      <c r="H42" s="8"/>
      <c r="I42" s="18"/>
      <c r="J42" s="22">
        <f>+J38/J40</f>
        <v>4.9701805316455694</v>
      </c>
    </row>
    <row r="43" spans="1:10">
      <c r="A43" s="5">
        <v>98400</v>
      </c>
      <c r="B43" s="1"/>
      <c r="C43" s="6" t="s">
        <v>1</v>
      </c>
      <c r="D43" s="1"/>
      <c r="E43" s="7">
        <v>395000</v>
      </c>
      <c r="F43" s="1"/>
      <c r="I43" s="18"/>
      <c r="J43" s="19"/>
    </row>
    <row r="44" spans="1:10">
      <c r="A44" s="5">
        <v>98401</v>
      </c>
      <c r="B44" s="1"/>
      <c r="C44" s="6" t="s">
        <v>29</v>
      </c>
      <c r="D44" s="1"/>
      <c r="E44" s="1"/>
      <c r="F44" s="1"/>
      <c r="G44" s="8"/>
      <c r="H44" s="8"/>
      <c r="I44" s="8"/>
      <c r="J44" s="13"/>
    </row>
    <row r="45" spans="1:10">
      <c r="A45" s="1"/>
      <c r="B45" s="1"/>
      <c r="C45" s="6" t="s">
        <v>30</v>
      </c>
      <c r="D45" s="7">
        <v>365000</v>
      </c>
      <c r="E45" s="1"/>
      <c r="F45" s="1"/>
    </row>
  </sheetData>
  <mergeCells count="3">
    <mergeCell ref="G18:J18"/>
    <mergeCell ref="G19:J19"/>
    <mergeCell ref="G20:J20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</vt:lpstr>
    </vt:vector>
  </TitlesOfParts>
  <Company>Wondershare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Wondershare_PDF_Convertor</dc:creator>
  <cp:lastModifiedBy>CAS</cp:lastModifiedBy>
  <cp:lastPrinted>2020-02-05T00:36:54Z</cp:lastPrinted>
  <dcterms:created xsi:type="dcterms:W3CDTF">2011-06-22T11:27:57Z</dcterms:created>
  <dcterms:modified xsi:type="dcterms:W3CDTF">2020-02-05T00:36:57Z</dcterms:modified>
</cp:coreProperties>
</file>