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G:\My Drive\A CLIENT FILES\SUPER FUNDS\SHANNAN\2021\"/>
    </mc:Choice>
  </mc:AlternateContent>
  <xr:revisionPtr revIDLastSave="0" documentId="13_ncr:1_{A7A0AF05-B29A-4E46-97A2-88D8E01B5077}" xr6:coauthVersionLast="47" xr6:coauthVersionMax="47" xr10:uidLastSave="{00000000-0000-0000-0000-000000000000}"/>
  <bookViews>
    <workbookView xWindow="28680" yWindow="0" windowWidth="29040" windowHeight="15720" activeTab="10" xr2:uid="{00000000-000D-0000-FFFF-FFFF00000000}"/>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Table 9" sheetId="9" r:id="rId9"/>
    <sheet name="Table 10" sheetId="10" r:id="rId10"/>
    <sheet name="Table 11" sheetId="11" r:id="rId11"/>
    <sheet name="Table 12" sheetId="12" r:id="rId12"/>
    <sheet name="Table 13" sheetId="13" r:id="rId13"/>
    <sheet name="Table 14" sheetId="14" r:id="rId14"/>
    <sheet name="Table 15" sheetId="15" r:id="rId15"/>
    <sheet name="Table 16" sheetId="16" r:id="rId16"/>
    <sheet name="Table 17"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9" i="15" l="1"/>
  <c r="F11" i="15"/>
  <c r="F13" i="15" s="1"/>
  <c r="F15" i="15" s="1"/>
  <c r="E11" i="15"/>
  <c r="E13" i="15" s="1"/>
  <c r="E15" i="15" s="1"/>
  <c r="M2" i="11"/>
  <c r="C13" i="2"/>
  <c r="F14" i="15"/>
  <c r="E14" i="15"/>
  <c r="F23" i="14"/>
  <c r="E23" i="14"/>
  <c r="F17" i="13"/>
  <c r="E17" i="13"/>
</calcChain>
</file>

<file path=xl/sharedStrings.xml><?xml version="1.0" encoding="utf-8"?>
<sst xmlns="http://schemas.openxmlformats.org/spreadsheetml/2006/main" count="416" uniqueCount="199">
  <si>
    <r>
      <rPr>
        <sz val="55"/>
        <color rgb="FF061F34"/>
        <rFont val="Arial"/>
        <family val="2"/>
      </rPr>
      <t xml:space="preserve">Annual tax statement
</t>
    </r>
    <r>
      <rPr>
        <sz val="20"/>
        <color rgb="FF061F34"/>
        <rFont val="Arial"/>
        <family val="2"/>
      </rPr>
      <t>for the period 1 July 2020 to 30 June 2021</t>
    </r>
  </si>
  <si>
    <r>
      <rPr>
        <sz val="9"/>
        <color rgb="FF333333"/>
        <rFont val="Arial"/>
        <family val="2"/>
      </rPr>
      <t>Contents</t>
    </r>
  </si>
  <si>
    <r>
      <rPr>
        <sz val="9"/>
        <color rgb="FF333333"/>
        <rFont val="Arial"/>
        <family val="2"/>
      </rPr>
      <t>Summary of assessable income</t>
    </r>
  </si>
  <si>
    <r>
      <rPr>
        <sz val="9"/>
        <color rgb="FF333333"/>
        <rFont val="Arial"/>
        <family val="2"/>
      </rPr>
      <t>Deductions and credits summary</t>
    </r>
  </si>
  <si>
    <r>
      <rPr>
        <sz val="9"/>
        <color rgb="FF333333"/>
        <rFont val="Arial"/>
        <family val="2"/>
      </rPr>
      <t>Interest schedule</t>
    </r>
  </si>
  <si>
    <r>
      <rPr>
        <sz val="9"/>
        <color rgb="FF333333"/>
        <rFont val="Arial"/>
        <family val="2"/>
      </rPr>
      <t>Distributions schedule</t>
    </r>
  </si>
  <si>
    <r>
      <rPr>
        <sz val="9"/>
        <color rgb="FF333333"/>
        <rFont val="Arial"/>
        <family val="2"/>
      </rPr>
      <t>Capital gain/loss schedule</t>
    </r>
  </si>
  <si>
    <r>
      <rPr>
        <sz val="9"/>
        <color rgb="FF333333"/>
        <rFont val="Arial"/>
        <family val="2"/>
      </rPr>
      <t>Miscellaneous expenses schedule</t>
    </r>
  </si>
  <si>
    <r>
      <rPr>
        <sz val="9"/>
        <color rgb="FF333333"/>
        <rFont val="Arial"/>
        <family val="2"/>
      </rPr>
      <t>Complaints</t>
    </r>
  </si>
  <si>
    <r>
      <rPr>
        <sz val="9"/>
        <color rgb="FF333333"/>
        <rFont val="Arial"/>
        <family val="2"/>
      </rPr>
      <t>Account details</t>
    </r>
  </si>
  <si>
    <r>
      <rPr>
        <sz val="9"/>
        <color rgb="FF333333"/>
        <rFont val="Arial"/>
        <family val="2"/>
      </rPr>
      <t>Product</t>
    </r>
  </si>
  <si>
    <r>
      <rPr>
        <sz val="9"/>
        <color rgb="FF333333"/>
        <rFont val="Arial"/>
        <family val="2"/>
      </rPr>
      <t>BT Panorama Investments Compact</t>
    </r>
  </si>
  <si>
    <r>
      <rPr>
        <sz val="9"/>
        <color rgb="FF333333"/>
        <rFont val="Arial"/>
        <family val="2"/>
      </rPr>
      <t>Account ID</t>
    </r>
  </si>
  <si>
    <r>
      <rPr>
        <sz val="9"/>
        <color rgb="FF333333"/>
        <rFont val="Arial"/>
        <family val="2"/>
      </rPr>
      <t>Account name</t>
    </r>
  </si>
  <si>
    <r>
      <rPr>
        <sz val="9"/>
        <color rgb="FF333333"/>
        <rFont val="Arial"/>
        <family val="2"/>
      </rPr>
      <t>Shannan Tran PTY LTD ATF Shannan Tran Superannuation Fund</t>
    </r>
  </si>
  <si>
    <r>
      <rPr>
        <sz val="9"/>
        <color rgb="FF333333"/>
        <rFont val="Arial"/>
        <family val="2"/>
      </rPr>
      <t>Entity type</t>
    </r>
  </si>
  <si>
    <r>
      <rPr>
        <sz val="9"/>
        <color rgb="FF333333"/>
        <rFont val="Arial"/>
        <family val="2"/>
      </rPr>
      <t>SMSF</t>
    </r>
  </si>
  <si>
    <r>
      <rPr>
        <sz val="9"/>
        <color rgb="FF333333"/>
        <rFont val="Arial"/>
        <family val="2"/>
      </rPr>
      <t>Adviser</t>
    </r>
  </si>
  <si>
    <r>
      <rPr>
        <sz val="9"/>
        <color rgb="FF333333"/>
        <rFont val="Arial"/>
        <family val="2"/>
      </rPr>
      <t>Jared Painter</t>
    </r>
  </si>
  <si>
    <r>
      <rPr>
        <sz val="7.5"/>
        <color rgb="FFFFFFFF"/>
        <rFont val="Arial"/>
        <family val="2"/>
      </rPr>
      <t xml:space="preserve">For more information
</t>
    </r>
    <r>
      <rPr>
        <sz val="7.5"/>
        <color rgb="FFFFFFFF"/>
        <rFont val="Arial"/>
        <family val="2"/>
      </rPr>
      <t>Please read the Panorama tax guide where the information contained in this statement is further explained</t>
    </r>
  </si>
  <si>
    <r>
      <rPr>
        <sz val="9"/>
        <color rgb="FFFFFFFF"/>
        <rFont val="Arial"/>
        <family val="2"/>
      </rPr>
      <t>1300 881 716</t>
    </r>
  </si>
  <si>
    <r>
      <rPr>
        <sz val="9"/>
        <color rgb="FFFFFFFF"/>
        <rFont val="Arial"/>
        <family val="2"/>
      </rPr>
      <t>support@panorama.com.au</t>
    </r>
  </si>
  <si>
    <r>
      <rPr>
        <sz val="27"/>
        <color rgb="FF009ED3"/>
        <rFont val="Arial"/>
        <family val="2"/>
      </rPr>
      <t>Summary of assessable income</t>
    </r>
  </si>
  <si>
    <r>
      <rPr>
        <sz val="8"/>
        <color rgb="FF333333"/>
        <rFont val="Arial"/>
        <family val="2"/>
      </rPr>
      <t>Item</t>
    </r>
  </si>
  <si>
    <r>
      <rPr>
        <sz val="8"/>
        <color rgb="FF333333"/>
        <rFont val="Arial"/>
        <family val="2"/>
      </rPr>
      <t>Amount $</t>
    </r>
  </si>
  <si>
    <r>
      <rPr>
        <sz val="8"/>
        <color rgb="FF333333"/>
        <rFont val="Arial"/>
        <family val="2"/>
      </rPr>
      <t>Gross interest</t>
    </r>
  </si>
  <si>
    <r>
      <rPr>
        <sz val="8"/>
        <color rgb="FF333333"/>
        <rFont val="Arial"/>
        <family val="2"/>
      </rPr>
      <t>Unfranked dividends from shares</t>
    </r>
  </si>
  <si>
    <r>
      <rPr>
        <sz val="8"/>
        <color rgb="FF333333"/>
        <rFont val="Arial"/>
        <family val="2"/>
      </rPr>
      <t>Franked dividends from shares</t>
    </r>
  </si>
  <si>
    <r>
      <rPr>
        <sz val="8"/>
        <color rgb="FF333333"/>
        <rFont val="Arial"/>
        <family val="2"/>
      </rPr>
      <t>Franking credits from shares</t>
    </r>
  </si>
  <si>
    <r>
      <rPr>
        <sz val="8"/>
        <color rgb="FF333333"/>
        <rFont val="Arial"/>
        <family val="2"/>
      </rPr>
      <t>Franked distributions from trusts</t>
    </r>
  </si>
  <si>
    <r>
      <rPr>
        <sz val="8"/>
        <color rgb="FF333333"/>
        <rFont val="Arial"/>
        <family val="2"/>
      </rPr>
      <t>Distributions from trusts</t>
    </r>
  </si>
  <si>
    <r>
      <rPr>
        <sz val="8"/>
        <color rgb="FF333333"/>
        <rFont val="Arial"/>
        <family val="2"/>
      </rPr>
      <t>Net capital gain</t>
    </r>
  </si>
  <si>
    <r>
      <rPr>
        <sz val="8"/>
        <color rgb="FF333333"/>
        <rFont val="Arial"/>
        <family val="2"/>
      </rPr>
      <t>Foreign income</t>
    </r>
  </si>
  <si>
    <r>
      <rPr>
        <sz val="8"/>
        <color rgb="FF333333"/>
        <rFont val="Arial"/>
        <family val="2"/>
      </rPr>
      <t>Foreign trust and CFC income</t>
    </r>
  </si>
  <si>
    <r>
      <rPr>
        <sz val="8"/>
        <color rgb="FF333333"/>
        <rFont val="Arial"/>
        <family val="2"/>
      </rPr>
      <t>Australian franking credits from a New Zealand franking company</t>
    </r>
  </si>
  <si>
    <r>
      <rPr>
        <sz val="8"/>
        <color rgb="FF333333"/>
        <rFont val="Arial"/>
        <family val="2"/>
      </rPr>
      <t>Other income</t>
    </r>
  </si>
  <si>
    <r>
      <rPr>
        <sz val="12.5"/>
        <color rgb="FF009ED3"/>
        <rFont val="Arial"/>
        <family val="2"/>
      </rPr>
      <t>Total assessable income</t>
    </r>
  </si>
  <si>
    <r>
      <rPr>
        <sz val="10"/>
        <color rgb="FF333333"/>
        <rFont val="Arial"/>
        <family val="2"/>
      </rPr>
      <t>Deductions</t>
    </r>
  </si>
  <si>
    <r>
      <rPr>
        <sz val="8"/>
        <color rgb="FF333333"/>
        <rFont val="Arial"/>
        <family val="2"/>
      </rPr>
      <t>Listed investment company capital gain deduction</t>
    </r>
  </si>
  <si>
    <r>
      <rPr>
        <sz val="8"/>
        <color rgb="FF333333"/>
        <rFont val="Arial"/>
        <family val="2"/>
      </rPr>
      <t>Expenses</t>
    </r>
  </si>
  <si>
    <r>
      <rPr>
        <sz val="8"/>
        <color rgb="FF333333"/>
        <rFont val="Arial"/>
        <family val="2"/>
      </rPr>
      <t>Loss on sale of traditional security</t>
    </r>
  </si>
  <si>
    <r>
      <rPr>
        <sz val="8"/>
        <color rgb="FF333333"/>
        <rFont val="Arial"/>
        <family val="2"/>
      </rPr>
      <t>Total deductions/expenses</t>
    </r>
  </si>
  <si>
    <r>
      <rPr>
        <sz val="12.5"/>
        <color rgb="FF009ED3"/>
        <rFont val="Arial"/>
        <family val="2"/>
      </rPr>
      <t>Total taxable income from investment assets</t>
    </r>
  </si>
  <si>
    <r>
      <rPr>
        <sz val="10"/>
        <color rgb="FF333333"/>
        <rFont val="Arial"/>
        <family val="2"/>
      </rPr>
      <t>Tax credits</t>
    </r>
  </si>
  <si>
    <r>
      <rPr>
        <sz val="8"/>
        <color rgb="FF333333"/>
        <rFont val="Arial"/>
        <family val="2"/>
      </rPr>
      <t>TFN amounts withheld from interest</t>
    </r>
  </si>
  <si>
    <r>
      <rPr>
        <sz val="8"/>
        <color rgb="FF333333"/>
        <rFont val="Arial"/>
        <family val="2"/>
      </rPr>
      <t>TFN amounts withheld from unfranked dividends</t>
    </r>
  </si>
  <si>
    <r>
      <rPr>
        <sz val="8"/>
        <color rgb="FF333333"/>
        <rFont val="Arial"/>
        <family val="2"/>
      </rPr>
      <t>TFN amounts withheld from trust distributions</t>
    </r>
  </si>
  <si>
    <r>
      <rPr>
        <sz val="8"/>
        <color rgb="FF333333"/>
        <rFont val="Arial"/>
        <family val="2"/>
      </rPr>
      <t>Credit for tax paid by trustee</t>
    </r>
  </si>
  <si>
    <r>
      <rPr>
        <sz val="8"/>
        <color rgb="FF333333"/>
        <rFont val="Arial"/>
        <family val="2"/>
      </rPr>
      <t>Franking credits from shares (after 45 day rule)</t>
    </r>
  </si>
  <si>
    <r>
      <rPr>
        <sz val="8"/>
        <color rgb="FF333333"/>
        <rFont val="Arial"/>
        <family val="2"/>
      </rPr>
      <t>Franking credits from trust distributions (after 45 day rule)</t>
    </r>
  </si>
  <si>
    <r>
      <rPr>
        <sz val="8"/>
        <color rgb="FF333333"/>
        <rFont val="Arial"/>
        <family val="2"/>
      </rPr>
      <t>Foreign income tax offset (including CG offset)</t>
    </r>
  </si>
  <si>
    <r>
      <rPr>
        <sz val="8"/>
        <color rgb="FF333333"/>
        <rFont val="Arial"/>
        <family val="2"/>
      </rPr>
      <t>Non-resident withholding tax on non-MIT distributions</t>
    </r>
  </si>
  <si>
    <r>
      <rPr>
        <sz val="8"/>
        <color rgb="FF333333"/>
        <rFont val="Arial"/>
        <family val="2"/>
      </rPr>
      <t>Share of ESVCLP Tax Offset</t>
    </r>
  </si>
  <si>
    <r>
      <rPr>
        <sz val="8"/>
        <color rgb="FF333333"/>
        <rFont val="Arial"/>
        <family val="2"/>
      </rPr>
      <t>Share of Early Stage Investor Tax Offset</t>
    </r>
  </si>
  <si>
    <r>
      <rPr>
        <sz val="8"/>
        <color rgb="FF333333"/>
        <rFont val="Arial"/>
        <family val="2"/>
      </rPr>
      <t>Exploration Credits</t>
    </r>
  </si>
  <si>
    <r>
      <rPr>
        <sz val="12.5"/>
        <color rgb="FF009ED3"/>
        <rFont val="Arial"/>
        <family val="2"/>
      </rPr>
      <t>Total tax credits</t>
    </r>
  </si>
  <si>
    <r>
      <rPr>
        <sz val="10"/>
        <color rgb="FF333333"/>
        <rFont val="Arial"/>
        <family val="2"/>
      </rPr>
      <t>Additional information for non-residents</t>
    </r>
  </si>
  <si>
    <r>
      <rPr>
        <sz val="8"/>
        <color rgb="FF333333"/>
        <rFont val="Arial"/>
        <family val="2"/>
      </rPr>
      <t>Tax Withheld</t>
    </r>
  </si>
  <si>
    <r>
      <rPr>
        <sz val="8"/>
        <color rgb="FF333333"/>
        <rFont val="Arial"/>
        <family val="2"/>
      </rPr>
      <t>Interest income</t>
    </r>
  </si>
  <si>
    <r>
      <rPr>
        <sz val="8"/>
        <color rgb="FF333333"/>
        <rFont val="Arial"/>
        <family val="2"/>
      </rPr>
      <t>Unfranked dividends</t>
    </r>
  </si>
  <si>
    <r>
      <rPr>
        <sz val="8"/>
        <color rgb="FF333333"/>
        <rFont val="Arial"/>
        <family val="2"/>
      </rPr>
      <t>Clean building MIT fund payments</t>
    </r>
  </si>
  <si>
    <r>
      <rPr>
        <sz val="8"/>
        <color rgb="FF333333"/>
        <rFont val="Arial"/>
        <family val="2"/>
      </rPr>
      <t>NCMI MIT fund payments</t>
    </r>
  </si>
  <si>
    <r>
      <rPr>
        <sz val="8"/>
        <color rgb="FF333333"/>
        <rFont val="Arial"/>
        <family val="2"/>
      </rPr>
      <t>eNCMI MIT fund payments</t>
    </r>
  </si>
  <si>
    <r>
      <rPr>
        <sz val="8"/>
        <color rgb="FF333333"/>
        <rFont val="Arial"/>
        <family val="2"/>
      </rPr>
      <t>Other MIT fund payments</t>
    </r>
  </si>
  <si>
    <r>
      <rPr>
        <sz val="7"/>
        <color rgb="FF666666"/>
        <rFont val="Arial"/>
        <family val="2"/>
      </rPr>
      <t>*Please consult with your tax adviser to confirm the deductibility of expenses, and to determine the tax label that should be applied to each expense.</t>
    </r>
  </si>
  <si>
    <r>
      <rPr>
        <sz val="27"/>
        <color rgb="FF009ED3"/>
        <rFont val="Arial"/>
        <family val="2"/>
      </rPr>
      <t>Interest schedule</t>
    </r>
  </si>
  <si>
    <r>
      <rPr>
        <sz val="10"/>
        <color rgb="FF333333"/>
        <rFont val="Arial"/>
        <family val="2"/>
      </rPr>
      <t>Cash</t>
    </r>
  </si>
  <si>
    <r>
      <rPr>
        <sz val="8"/>
        <color rgb="FF333333"/>
        <rFont val="Arial"/>
        <family val="2"/>
      </rPr>
      <t>Date</t>
    </r>
  </si>
  <si>
    <r>
      <rPr>
        <sz val="8"/>
        <color rgb="FF333333"/>
        <rFont val="Arial"/>
        <family val="2"/>
      </rPr>
      <t>Investment</t>
    </r>
  </si>
  <si>
    <r>
      <rPr>
        <sz val="8"/>
        <color rgb="FF333333"/>
        <rFont val="Arial"/>
        <family val="2"/>
      </rPr>
      <t>Transaction Account</t>
    </r>
  </si>
  <si>
    <r>
      <rPr>
        <sz val="8"/>
        <color rgb="FF333333"/>
        <rFont val="Arial"/>
        <family val="2"/>
      </rPr>
      <t>Cash Management Account</t>
    </r>
  </si>
  <si>
    <r>
      <rPr>
        <sz val="8"/>
        <color rgb="FF333333"/>
        <rFont val="Arial"/>
        <family val="2"/>
      </rPr>
      <t>Subtotal</t>
    </r>
  </si>
  <si>
    <r>
      <rPr>
        <sz val="8"/>
        <color rgb="FF333333"/>
        <rFont val="Arial"/>
        <family val="2"/>
      </rPr>
      <t>MP Cash</t>
    </r>
  </si>
  <si>
    <r>
      <rPr>
        <sz val="8"/>
        <color rgb="FF333333"/>
        <rFont val="Arial"/>
        <family val="2"/>
      </rPr>
      <t>Total cash</t>
    </r>
  </si>
  <si>
    <r>
      <rPr>
        <sz val="12.5"/>
        <color rgb="FF009ED3"/>
        <rFont val="Arial"/>
        <family val="2"/>
      </rPr>
      <t>Total interest</t>
    </r>
  </si>
  <si>
    <r>
      <rPr>
        <sz val="7"/>
        <color rgb="FF666666"/>
        <rFont val="Arial"/>
        <family val="2"/>
      </rPr>
      <t>Interest is reflected on a cash basis and does not include interest accrued that will be received after period end.</t>
    </r>
  </si>
  <si>
    <r>
      <rPr>
        <sz val="27"/>
        <color rgb="FF009ED3"/>
        <rFont val="Arial"/>
        <family val="2"/>
      </rPr>
      <t>Distributions schedule - summary</t>
    </r>
  </si>
  <si>
    <r>
      <rPr>
        <sz val="8"/>
        <color rgb="FF333333"/>
        <rFont val="Arial"/>
        <family val="2"/>
      </rPr>
      <t>Description</t>
    </r>
  </si>
  <si>
    <r>
      <rPr>
        <sz val="8"/>
        <color rgb="FF333333"/>
        <rFont val="Arial"/>
        <family val="2"/>
      </rPr>
      <t>Total distribution $</t>
    </r>
  </si>
  <si>
    <r>
      <rPr>
        <sz val="8"/>
        <color rgb="FF333333"/>
        <rFont val="Arial"/>
        <family val="2"/>
      </rPr>
      <t xml:space="preserve">Less 2020
</t>
    </r>
    <r>
      <rPr>
        <sz val="8"/>
        <color rgb="FF333333"/>
        <rFont val="Arial"/>
        <family val="2"/>
      </rPr>
      <t xml:space="preserve">entitlement </t>
    </r>
    <r>
      <rPr>
        <vertAlign val="superscript"/>
        <sz val="8"/>
        <color rgb="FF333333"/>
        <rFont val="Arial"/>
        <family val="2"/>
      </rPr>
      <t>1</t>
    </r>
    <r>
      <rPr>
        <sz val="8"/>
        <color rgb="FF333333"/>
        <rFont val="Arial"/>
        <family val="2"/>
      </rPr>
      <t xml:space="preserve"> $</t>
    </r>
  </si>
  <si>
    <r>
      <rPr>
        <sz val="8"/>
        <color rgb="FF333333"/>
        <rFont val="Arial"/>
        <family val="2"/>
      </rPr>
      <t xml:space="preserve">Add 2021
</t>
    </r>
    <r>
      <rPr>
        <sz val="8"/>
        <color rgb="FF333333"/>
        <rFont val="Arial"/>
        <family val="2"/>
      </rPr>
      <t xml:space="preserve">entitlement </t>
    </r>
    <r>
      <rPr>
        <vertAlign val="superscript"/>
        <sz val="8"/>
        <color rgb="FF333333"/>
        <rFont val="Arial"/>
        <family val="2"/>
      </rPr>
      <t>2</t>
    </r>
    <r>
      <rPr>
        <sz val="8"/>
        <color rgb="FF333333"/>
        <rFont val="Arial"/>
        <family val="2"/>
      </rPr>
      <t xml:space="preserve"> $</t>
    </r>
  </si>
  <si>
    <r>
      <rPr>
        <sz val="8"/>
        <color rgb="FF333333"/>
        <rFont val="Arial"/>
        <family val="2"/>
      </rPr>
      <t xml:space="preserve">Total income </t>
    </r>
    <r>
      <rPr>
        <vertAlign val="superscript"/>
        <sz val="8"/>
        <color rgb="FF333333"/>
        <rFont val="Arial"/>
        <family val="2"/>
      </rPr>
      <t>3</t>
    </r>
    <r>
      <rPr>
        <sz val="8"/>
        <color rgb="FF333333"/>
        <rFont val="Arial"/>
        <family val="2"/>
      </rPr>
      <t xml:space="preserve"> $</t>
    </r>
  </si>
  <si>
    <r>
      <rPr>
        <sz val="8"/>
        <color rgb="FF333333"/>
        <rFont val="Arial"/>
        <family val="2"/>
      </rPr>
      <t>ADV0062AU BT Australian Shares Index Fund</t>
    </r>
  </si>
  <si>
    <r>
      <rPr>
        <sz val="8"/>
        <color rgb="FF333333"/>
        <rFont val="Arial"/>
        <family val="2"/>
      </rPr>
      <t>IAF iShares Core Composite Bond ETF</t>
    </r>
  </si>
  <si>
    <r>
      <rPr>
        <sz val="8"/>
        <color rgb="FF333333"/>
        <rFont val="Arial"/>
        <family val="2"/>
      </rPr>
      <t>IEM iShares MSCI Emerging Market ETF</t>
    </r>
  </si>
  <si>
    <r>
      <rPr>
        <sz val="8"/>
        <color rgb="FF333333"/>
        <rFont val="Arial"/>
        <family val="2"/>
      </rPr>
      <t>IEU iShares Europe ETF</t>
    </r>
  </si>
  <si>
    <r>
      <rPr>
        <sz val="8"/>
        <color rgb="FF333333"/>
        <rFont val="Arial"/>
        <family val="2"/>
      </rPr>
      <t>IGB iShares Treasury ETF Units</t>
    </r>
  </si>
  <si>
    <r>
      <rPr>
        <sz val="8"/>
        <color rgb="FF333333"/>
        <rFont val="Arial"/>
        <family val="2"/>
      </rPr>
      <t>IHCB iShares Core Global Corp Bond (AUD Hedged) ETF Units</t>
    </r>
  </si>
  <si>
    <r>
      <rPr>
        <sz val="8"/>
        <color rgb="FF333333"/>
        <rFont val="Arial"/>
        <family val="2"/>
      </rPr>
      <t>IHHY iShares Global High Yield Bond ETF</t>
    </r>
  </si>
  <si>
    <r>
      <rPr>
        <sz val="8"/>
        <color rgb="FF333333"/>
        <rFont val="Arial"/>
        <family val="2"/>
      </rPr>
      <t>IHVV iShares S&amp;P 500 AUD Hedged ETF</t>
    </r>
  </si>
  <si>
    <r>
      <rPr>
        <sz val="8"/>
        <color rgb="FF333333"/>
        <rFont val="Arial"/>
        <family val="2"/>
      </rPr>
      <t>IJP iShares MSCI Japan ETF</t>
    </r>
  </si>
  <si>
    <r>
      <rPr>
        <sz val="8"/>
        <color rgb="FF333333"/>
        <rFont val="Arial"/>
        <family val="2"/>
      </rPr>
      <t>IKO iShares MSCI South Korea ETF</t>
    </r>
  </si>
  <si>
    <r>
      <rPr>
        <sz val="8"/>
        <color rgb="FF333333"/>
        <rFont val="Arial"/>
        <family val="2"/>
      </rPr>
      <t>IOZ iShares Core S&amp;P/ASX 200 ETF</t>
    </r>
  </si>
  <si>
    <r>
      <rPr>
        <sz val="8"/>
        <color rgb="FF333333"/>
        <rFont val="Arial"/>
        <family val="2"/>
      </rPr>
      <t>ISEC iShares Enhanced Cash ETF</t>
    </r>
  </si>
  <si>
    <r>
      <rPr>
        <sz val="8"/>
        <color rgb="FF333333"/>
        <rFont val="Arial"/>
        <family val="2"/>
      </rPr>
      <t>IVV iShares S&amp;P 500 ETF</t>
    </r>
  </si>
  <si>
    <r>
      <rPr>
        <sz val="8"/>
        <color rgb="FF333333"/>
        <rFont val="Arial"/>
        <family val="2"/>
      </rPr>
      <t>IZZ iShares China ETF</t>
    </r>
  </si>
  <si>
    <r>
      <rPr>
        <sz val="8"/>
        <color rgb="FF333333"/>
        <rFont val="Arial"/>
        <family val="2"/>
      </rPr>
      <t>WVOL iShares Edge MSCI World Minimum Volatility ETF</t>
    </r>
  </si>
  <si>
    <r>
      <rPr>
        <sz val="12.5"/>
        <color rgb="FF009ED3"/>
        <rFont val="Arial"/>
        <family val="2"/>
      </rPr>
      <t>Total</t>
    </r>
  </si>
  <si>
    <r>
      <rPr>
        <sz val="7"/>
        <color rgb="FF666666"/>
        <rFont val="Arial"/>
        <family val="2"/>
      </rPr>
      <t xml:space="preserve">1. Income you received during the year ended 30 June 2021 which was included in your 30 June 2020 tax return.
</t>
    </r>
    <r>
      <rPr>
        <sz val="7"/>
        <color rgb="FF666666"/>
        <rFont val="Arial"/>
        <family val="2"/>
      </rPr>
      <t xml:space="preserve">2. Income you received after 30 June 2021 which is required to be included in your 30 June 2021 tax return.
</t>
    </r>
    <r>
      <rPr>
        <sz val="7"/>
        <color rgb="FF666666"/>
        <rFont val="Arial"/>
        <family val="2"/>
      </rPr>
      <t xml:space="preserve">3. Total distribution amount shown in the following ‘Distributions schedule - detail’.
</t>
    </r>
    <r>
      <rPr>
        <sz val="7"/>
        <color rgb="FF666666"/>
        <rFont val="Arial"/>
        <family val="2"/>
      </rPr>
      <t xml:space="preserve">Please refer to "Distributions schedule - detail" on the following pages for more detailed information by security.
</t>
    </r>
    <r>
      <rPr>
        <sz val="7"/>
        <color rgb="FF666666"/>
        <rFont val="Arial"/>
        <family val="2"/>
      </rPr>
      <t>Income from trusts has been recorded on an attribution basis for AMITs, and on a present entitlement basis for non-AMITs. Income components have been calculated based on amounts advised by the relevant fund managers.</t>
    </r>
  </si>
  <si>
    <r>
      <rPr>
        <sz val="8"/>
        <color rgb="FF333333"/>
        <rFont val="Arial"/>
        <family val="2"/>
      </rPr>
      <t>Total $</t>
    </r>
  </si>
  <si>
    <r>
      <rPr>
        <sz val="8"/>
        <color rgb="FF333333"/>
        <rFont val="Arial"/>
        <family val="2"/>
      </rPr>
      <t>ADV0062AU</t>
    </r>
  </si>
  <si>
    <r>
      <rPr>
        <sz val="8"/>
        <color rgb="FF333333"/>
        <rFont val="Arial"/>
        <family val="2"/>
      </rPr>
      <t>IAF</t>
    </r>
  </si>
  <si>
    <r>
      <rPr>
        <sz val="8"/>
        <color rgb="FF333333"/>
        <rFont val="Arial"/>
        <family val="2"/>
      </rPr>
      <t>IEM</t>
    </r>
  </si>
  <si>
    <r>
      <rPr>
        <sz val="8"/>
        <color rgb="FF333333"/>
        <rFont val="Arial"/>
        <family val="2"/>
      </rPr>
      <t>Interest – Australian</t>
    </r>
  </si>
  <si>
    <r>
      <rPr>
        <sz val="8"/>
        <color rgb="FF333333"/>
        <rFont val="Arial"/>
        <family val="2"/>
      </rPr>
      <t>Dividends</t>
    </r>
  </si>
  <si>
    <r>
      <rPr>
        <sz val="8"/>
        <color rgb="FF333333"/>
        <rFont val="Arial"/>
        <family val="2"/>
      </rPr>
      <t>Unfranked amount</t>
    </r>
  </si>
  <si>
    <r>
      <rPr>
        <sz val="8"/>
        <color rgb="FF333333"/>
        <rFont val="Arial"/>
        <family val="2"/>
      </rPr>
      <t>Unfranked CFI amount</t>
    </r>
  </si>
  <si>
    <r>
      <rPr>
        <sz val="8"/>
        <color rgb="FF333333"/>
        <rFont val="Arial"/>
        <family val="2"/>
      </rPr>
      <t>Franked amount</t>
    </r>
  </si>
  <si>
    <r>
      <rPr>
        <sz val="8"/>
        <color rgb="FF333333"/>
        <rFont val="Arial"/>
        <family val="2"/>
      </rPr>
      <t>Franking credits (before 45 day rule)</t>
    </r>
  </si>
  <si>
    <r>
      <rPr>
        <sz val="8"/>
        <color rgb="FF333333"/>
        <rFont val="Arial"/>
        <family val="2"/>
      </rPr>
      <t>Franking credits denied</t>
    </r>
  </si>
  <si>
    <r>
      <rPr>
        <sz val="8"/>
        <color rgb="FF333333"/>
        <rFont val="Arial"/>
        <family val="2"/>
      </rPr>
      <t>Other Australian income</t>
    </r>
  </si>
  <si>
    <r>
      <rPr>
        <sz val="8"/>
        <color rgb="FF333333"/>
        <rFont val="Arial"/>
        <family val="2"/>
      </rPr>
      <t>Gains not eligible for discount - TAP</t>
    </r>
  </si>
  <si>
    <r>
      <rPr>
        <sz val="8"/>
        <color rgb="FF333333"/>
        <rFont val="Arial"/>
        <family val="2"/>
      </rPr>
      <t>Gains not eligible for discount - Non TAP</t>
    </r>
  </si>
  <si>
    <r>
      <rPr>
        <sz val="8"/>
        <color rgb="FF333333"/>
        <rFont val="Arial"/>
        <family val="2"/>
      </rPr>
      <t>Discounted capital gains - TAP</t>
    </r>
  </si>
  <si>
    <r>
      <rPr>
        <sz val="8"/>
        <color rgb="FF333333"/>
        <rFont val="Arial"/>
        <family val="2"/>
      </rPr>
      <t>Discounted capital gains - Non TAP</t>
    </r>
  </si>
  <si>
    <r>
      <rPr>
        <sz val="8"/>
        <color rgb="FF333333"/>
        <rFont val="Arial"/>
        <family val="2"/>
      </rPr>
      <t>Gross foreign income</t>
    </r>
  </si>
  <si>
    <r>
      <rPr>
        <sz val="8"/>
        <color rgb="FF333333"/>
        <rFont val="Arial"/>
        <family val="2"/>
      </rPr>
      <t>Total taxable income</t>
    </r>
  </si>
  <si>
    <r>
      <rPr>
        <sz val="8"/>
        <color rgb="FF333333"/>
        <rFont val="Arial"/>
        <family val="2"/>
      </rPr>
      <t>Other non-taxable items</t>
    </r>
  </si>
  <si>
    <r>
      <rPr>
        <sz val="8"/>
        <color rgb="FF333333"/>
        <rFont val="Arial"/>
        <family val="2"/>
      </rPr>
      <t>CGT concession</t>
    </r>
  </si>
  <si>
    <r>
      <rPr>
        <sz val="8"/>
        <color rgb="FF333333"/>
        <rFont val="Arial"/>
        <family val="2"/>
      </rPr>
      <t>Tax free amounts</t>
    </r>
  </si>
  <si>
    <r>
      <rPr>
        <sz val="8"/>
        <color rgb="FF333333"/>
        <rFont val="Arial"/>
        <family val="2"/>
      </rPr>
      <t>Non-assessable non-exempt income</t>
    </r>
  </si>
  <si>
    <r>
      <rPr>
        <sz val="8"/>
        <color rgb="FF333333"/>
        <rFont val="Arial"/>
        <family val="2"/>
      </rPr>
      <t>Tax deferred amounts / Return of capital</t>
    </r>
  </si>
  <si>
    <r>
      <rPr>
        <sz val="8"/>
        <color rgb="FF333333"/>
        <rFont val="Arial"/>
        <family val="2"/>
      </rPr>
      <t>Other non-assessable amounts</t>
    </r>
  </si>
  <si>
    <r>
      <rPr>
        <sz val="8"/>
        <color rgb="FF333333"/>
        <rFont val="Arial"/>
        <family val="2"/>
      </rPr>
      <t>Assessable credits / offsets</t>
    </r>
  </si>
  <si>
    <r>
      <rPr>
        <sz val="8"/>
        <color rgb="FF333333"/>
        <rFont val="Arial"/>
        <family val="2"/>
      </rPr>
      <t>Franking credits (after 45 day rule)</t>
    </r>
  </si>
  <si>
    <r>
      <rPr>
        <sz val="8"/>
        <color rgb="FF333333"/>
        <rFont val="Arial"/>
        <family val="2"/>
      </rPr>
      <t>Foreign income tax offset</t>
    </r>
  </si>
  <si>
    <r>
      <rPr>
        <sz val="8"/>
        <color rgb="FF333333"/>
        <rFont val="Arial"/>
        <family val="2"/>
      </rPr>
      <t>Foreign income tax offset – capital gain</t>
    </r>
  </si>
  <si>
    <r>
      <rPr>
        <sz val="8"/>
        <color rgb="FF333333"/>
        <rFont val="Arial"/>
        <family val="2"/>
      </rPr>
      <t>Total distribution</t>
    </r>
  </si>
  <si>
    <r>
      <rPr>
        <sz val="8"/>
        <color rgb="FF333333"/>
        <rFont val="Arial"/>
        <family val="2"/>
      </rPr>
      <t>Includes non-cash attributions</t>
    </r>
  </si>
  <si>
    <r>
      <rPr>
        <sz val="8"/>
        <color rgb="FF333333"/>
        <rFont val="Arial"/>
        <family val="2"/>
      </rPr>
      <t>Taxes withheld</t>
    </r>
  </si>
  <si>
    <r>
      <rPr>
        <sz val="8"/>
        <color rgb="FF333333"/>
        <rFont val="Arial"/>
        <family val="2"/>
      </rPr>
      <t>Non-resident withholding tax on interest</t>
    </r>
  </si>
  <si>
    <r>
      <rPr>
        <sz val="8"/>
        <color rgb="FF333333"/>
        <rFont val="Arial"/>
        <family val="2"/>
      </rPr>
      <t>Non-resident withholding tax on unfranked dividends</t>
    </r>
  </si>
  <si>
    <r>
      <rPr>
        <sz val="8"/>
        <color rgb="FF333333"/>
        <rFont val="Arial"/>
        <family val="2"/>
      </rPr>
      <t>Non-resident withholding tax on MIT</t>
    </r>
  </si>
  <si>
    <r>
      <rPr>
        <sz val="8"/>
        <color rgb="FF333333"/>
        <rFont val="Arial"/>
        <family val="2"/>
      </rPr>
      <t>Non-resident withholding tax on non-MIT</t>
    </r>
  </si>
  <si>
    <r>
      <rPr>
        <sz val="8"/>
        <color rgb="FF333333"/>
        <rFont val="Arial"/>
        <family val="2"/>
      </rPr>
      <t>TFN tax withheld</t>
    </r>
  </si>
  <si>
    <r>
      <rPr>
        <sz val="8"/>
        <color rgb="FF333333"/>
        <rFont val="Arial"/>
        <family val="2"/>
      </rPr>
      <t>Cash distribution</t>
    </r>
  </si>
  <si>
    <r>
      <rPr>
        <sz val="8"/>
        <color rgb="FF333333"/>
        <rFont val="Arial"/>
        <family val="2"/>
      </rPr>
      <t>AMIT Cost base increase / decrease</t>
    </r>
  </si>
  <si>
    <r>
      <rPr>
        <sz val="8"/>
        <color rgb="FF333333"/>
        <rFont val="Arial"/>
        <family val="2"/>
      </rPr>
      <t>IEU</t>
    </r>
  </si>
  <si>
    <r>
      <rPr>
        <sz val="8"/>
        <color rgb="FF333333"/>
        <rFont val="Arial"/>
        <family val="2"/>
      </rPr>
      <t>IGB</t>
    </r>
  </si>
  <si>
    <r>
      <rPr>
        <sz val="8"/>
        <color rgb="FF333333"/>
        <rFont val="Arial"/>
        <family val="2"/>
      </rPr>
      <t>IHCB</t>
    </r>
  </si>
  <si>
    <r>
      <rPr>
        <sz val="8"/>
        <color rgb="FF333333"/>
        <rFont val="Arial"/>
        <family val="2"/>
      </rPr>
      <t>IHHY</t>
    </r>
  </si>
  <si>
    <r>
      <rPr>
        <sz val="8"/>
        <color rgb="FF333333"/>
        <rFont val="Arial"/>
        <family val="2"/>
      </rPr>
      <t>IHVV</t>
    </r>
  </si>
  <si>
    <r>
      <rPr>
        <sz val="8"/>
        <color rgb="FF333333"/>
        <rFont val="Arial"/>
        <family val="2"/>
      </rPr>
      <t>IJP</t>
    </r>
  </si>
  <si>
    <r>
      <rPr>
        <sz val="8"/>
        <color rgb="FF333333"/>
        <rFont val="Arial"/>
        <family val="2"/>
      </rPr>
      <t>IKO</t>
    </r>
  </si>
  <si>
    <r>
      <rPr>
        <sz val="8"/>
        <color rgb="FF333333"/>
        <rFont val="Arial"/>
        <family val="2"/>
      </rPr>
      <t>IOZ</t>
    </r>
  </si>
  <si>
    <r>
      <rPr>
        <sz val="8"/>
        <color rgb="FF333333"/>
        <rFont val="Arial"/>
        <family val="2"/>
      </rPr>
      <t>ISEC</t>
    </r>
  </si>
  <si>
    <r>
      <rPr>
        <sz val="8"/>
        <color rgb="FF333333"/>
        <rFont val="Arial"/>
        <family val="2"/>
      </rPr>
      <t>IVV</t>
    </r>
  </si>
  <si>
    <r>
      <rPr>
        <sz val="8"/>
        <color rgb="FF333333"/>
        <rFont val="Arial"/>
        <family val="2"/>
      </rPr>
      <t>IZZ</t>
    </r>
  </si>
  <si>
    <r>
      <rPr>
        <sz val="8"/>
        <color rgb="FF333333"/>
        <rFont val="Arial"/>
        <family val="2"/>
      </rPr>
      <t>WVOL</t>
    </r>
  </si>
  <si>
    <r>
      <rPr>
        <sz val="8"/>
        <color rgb="FF333333"/>
        <rFont val="Arial"/>
        <family val="2"/>
      </rPr>
      <t>Capital losses</t>
    </r>
  </si>
  <si>
    <r>
      <rPr>
        <sz val="8"/>
        <color rgb="FF333333"/>
        <rFont val="Arial"/>
        <family val="2"/>
      </rPr>
      <t xml:space="preserve">Gains not eligible
</t>
    </r>
    <r>
      <rPr>
        <sz val="8"/>
        <color rgb="FF333333"/>
        <rFont val="Arial"/>
        <family val="2"/>
      </rPr>
      <t>for discount</t>
    </r>
  </si>
  <si>
    <r>
      <rPr>
        <sz val="8"/>
        <color rgb="FF333333"/>
        <rFont val="Arial"/>
        <family val="2"/>
      </rPr>
      <t>Gains eligible for discount</t>
    </r>
  </si>
  <si>
    <r>
      <rPr>
        <sz val="8"/>
        <color rgb="FF333333"/>
        <rFont val="Arial"/>
        <family val="2"/>
      </rPr>
      <t>Capital gains/losses on sales</t>
    </r>
  </si>
  <si>
    <r>
      <rPr>
        <sz val="8"/>
        <color rgb="FF333333"/>
        <rFont val="Arial"/>
        <family val="2"/>
      </rPr>
      <t>Net capital gain from distributions</t>
    </r>
  </si>
  <si>
    <r>
      <rPr>
        <sz val="8"/>
        <color rgb="FF333333"/>
        <rFont val="Arial"/>
        <family val="2"/>
      </rPr>
      <t>TAP</t>
    </r>
  </si>
  <si>
    <r>
      <rPr>
        <sz val="8"/>
        <color rgb="FF333333"/>
        <rFont val="Arial"/>
        <family val="2"/>
      </rPr>
      <t>Non TAP</t>
    </r>
  </si>
  <si>
    <r>
      <rPr>
        <sz val="8"/>
        <color rgb="FF333333"/>
        <rFont val="Arial"/>
        <family val="2"/>
      </rPr>
      <t>On platform losses brought forward</t>
    </r>
  </si>
  <si>
    <r>
      <rPr>
        <sz val="8"/>
        <color rgb="FF333333"/>
        <rFont val="Arial"/>
        <family val="2"/>
      </rPr>
      <t>Application of losses</t>
    </r>
  </si>
  <si>
    <r>
      <rPr>
        <sz val="8"/>
        <color rgb="FF333333"/>
        <rFont val="Arial"/>
        <family val="2"/>
      </rPr>
      <t>CGT discount</t>
    </r>
  </si>
  <si>
    <r>
      <rPr>
        <sz val="12.5"/>
        <color rgb="FF009ED3"/>
        <rFont val="Arial"/>
        <family val="2"/>
      </rPr>
      <t>Net capital gain/loss</t>
    </r>
  </si>
  <si>
    <r>
      <rPr>
        <sz val="8"/>
        <color rgb="FF333333"/>
        <rFont val="Arial"/>
        <family val="2"/>
      </rPr>
      <t>Security</t>
    </r>
  </si>
  <si>
    <r>
      <rPr>
        <sz val="8"/>
        <color rgb="FF333333"/>
        <rFont val="Arial"/>
        <family val="2"/>
      </rPr>
      <t>Disposal date</t>
    </r>
  </si>
  <si>
    <r>
      <rPr>
        <sz val="8"/>
        <color rgb="FF333333"/>
        <rFont val="Arial"/>
        <family val="2"/>
      </rPr>
      <t>Quantity</t>
    </r>
  </si>
  <si>
    <r>
      <rPr>
        <sz val="8"/>
        <color rgb="FF333333"/>
        <rFont val="Arial"/>
        <family val="2"/>
      </rPr>
      <t>Sale proceeds $</t>
    </r>
  </si>
  <si>
    <r>
      <rPr>
        <sz val="8"/>
        <color rgb="FF333333"/>
        <rFont val="Arial"/>
        <family val="2"/>
      </rPr>
      <t>Acquisition date</t>
    </r>
  </si>
  <si>
    <r>
      <rPr>
        <sz val="8"/>
        <color rgb="FF333333"/>
        <rFont val="Arial"/>
        <family val="2"/>
      </rPr>
      <t xml:space="preserve">CGT/reduced/indexed
</t>
    </r>
    <r>
      <rPr>
        <sz val="8"/>
        <color rgb="FF333333"/>
        <rFont val="Arial"/>
        <family val="2"/>
      </rPr>
      <t>cost base $</t>
    </r>
  </si>
  <si>
    <r>
      <rPr>
        <sz val="8"/>
        <color rgb="FF333333"/>
        <rFont val="Arial"/>
        <family val="2"/>
      </rPr>
      <t>Capital losses $</t>
    </r>
  </si>
  <si>
    <r>
      <rPr>
        <sz val="8"/>
        <color rgb="FF333333"/>
        <rFont val="Arial"/>
        <family val="2"/>
      </rPr>
      <t>Gains not eligible for discount $</t>
    </r>
  </si>
  <si>
    <r>
      <rPr>
        <sz val="8"/>
        <color rgb="FF333333"/>
        <rFont val="Arial"/>
        <family val="2"/>
      </rPr>
      <t>Gains eligible for discount $</t>
    </r>
  </si>
  <si>
    <r>
      <rPr>
        <sz val="8"/>
        <color rgb="FF333333"/>
        <rFont val="Arial"/>
        <family val="2"/>
      </rPr>
      <t xml:space="preserve">WFS3408AU - IEM iShares MSCI
</t>
    </r>
    <r>
      <rPr>
        <sz val="8"/>
        <color rgb="FF333333"/>
        <rFont val="Arial"/>
        <family val="2"/>
      </rPr>
      <t>Emerging Market ETF</t>
    </r>
  </si>
  <si>
    <r>
      <rPr>
        <sz val="8"/>
        <color rgb="FF333333"/>
        <rFont val="Arial"/>
        <family val="2"/>
      </rPr>
      <t>WFS3408AU - IHCB iShares Core Global Corp Bond (AUD Hedged) ETF Units</t>
    </r>
  </si>
  <si>
    <r>
      <rPr>
        <sz val="8"/>
        <color rgb="FF333333"/>
        <rFont val="Arial"/>
        <family val="2"/>
      </rPr>
      <t>WFS3408AU - IOZ iShares Core S&amp;P/ASX 200 ETF</t>
    </r>
  </si>
  <si>
    <r>
      <rPr>
        <sz val="8"/>
        <color rgb="FF333333"/>
        <rFont val="Arial"/>
        <family val="2"/>
      </rPr>
      <t>WFS3408AU - ISEC iShares Enhanced Cash ETF</t>
    </r>
  </si>
  <si>
    <r>
      <rPr>
        <sz val="8"/>
        <color rgb="FF333333"/>
        <rFont val="Arial"/>
        <family val="2"/>
      </rPr>
      <t>WFS3408AU - IZZ iShares China ETF</t>
    </r>
  </si>
  <si>
    <r>
      <rPr>
        <sz val="7"/>
        <color rgb="FF666666"/>
        <rFont val="Arial"/>
        <family val="2"/>
      </rPr>
      <t>Please refer to the Panorama tax guide or contact us if you would like to know which cost base was applied (CGT cost base, reduced cost base, or indexed cost base) for each asset.</t>
    </r>
  </si>
  <si>
    <r>
      <rPr>
        <sz val="12.5"/>
        <color rgb="FF009ED3"/>
        <rFont val="Arial"/>
        <family val="2"/>
      </rPr>
      <t>Unrealised gains/losses</t>
    </r>
  </si>
  <si>
    <r>
      <rPr>
        <sz val="12.5"/>
        <color rgb="FF009ED3"/>
        <rFont val="Arial"/>
        <family val="2"/>
      </rPr>
      <t>Net unrealised gain/loss</t>
    </r>
  </si>
  <si>
    <r>
      <rPr>
        <sz val="8"/>
        <color rgb="FF333333"/>
        <rFont val="Arial"/>
        <family val="2"/>
      </rPr>
      <t xml:space="preserve">Ex distribution
</t>
    </r>
    <r>
      <rPr>
        <sz val="8"/>
        <color rgb="FF333333"/>
        <rFont val="Arial"/>
        <family val="2"/>
      </rPr>
      <t>value $</t>
    </r>
  </si>
  <si>
    <r>
      <rPr>
        <sz val="8"/>
        <color rgb="FF333333"/>
        <rFont val="Arial"/>
        <family val="2"/>
      </rPr>
      <t>CGT cost base $</t>
    </r>
  </si>
  <si>
    <r>
      <rPr>
        <sz val="8"/>
        <color rgb="FF333333"/>
        <rFont val="Arial"/>
        <family val="2"/>
      </rPr>
      <t xml:space="preserve">Reduced/indexed
</t>
    </r>
    <r>
      <rPr>
        <sz val="8"/>
        <color rgb="FF333333"/>
        <rFont val="Arial"/>
        <family val="2"/>
      </rPr>
      <t>cost base $</t>
    </r>
  </si>
  <si>
    <r>
      <rPr>
        <sz val="7"/>
        <color rgb="FF666666"/>
        <rFont val="Arial"/>
        <family val="2"/>
      </rPr>
      <t xml:space="preserve">Please refer to the Panorama tax guide or contact us if you would like to know which cost base was applied (CGT cost base, reduced cost base, or indexed cost base) for each asset.
</t>
    </r>
    <r>
      <rPr>
        <sz val="7"/>
        <color rgb="FF666666"/>
        <rFont val="Arial"/>
        <family val="2"/>
      </rPr>
      <t>Please note this statement uses post distribution prices (also known as "Ex" prices). Please note that information contained in this statement will be incorrect if either the purchase date or original cost of any parcel supplied to us is incorrect. Revenue assets have been included in this schedule for information purposes but their actual tax treatment on disposal may be different.</t>
    </r>
  </si>
  <si>
    <r>
      <rPr>
        <sz val="27"/>
        <color rgb="FF009ED3"/>
        <rFont val="Arial"/>
        <family val="2"/>
      </rPr>
      <t>Miscellaneous expenses schedule</t>
    </r>
  </si>
  <si>
    <r>
      <rPr>
        <sz val="8"/>
        <color rgb="FF333333"/>
        <rFont val="Arial"/>
        <family val="2"/>
      </rPr>
      <t>Payment date</t>
    </r>
  </si>
  <si>
    <r>
      <rPr>
        <sz val="8"/>
        <color rgb="FF333333"/>
        <rFont val="Arial"/>
        <family val="2"/>
      </rPr>
      <t>Deductible $</t>
    </r>
  </si>
  <si>
    <r>
      <rPr>
        <sz val="8"/>
        <color rgb="FF333333"/>
        <rFont val="Arial"/>
        <family val="2"/>
      </rPr>
      <t>Not deductible $</t>
    </r>
  </si>
  <si>
    <r>
      <rPr>
        <sz val="8"/>
        <color rgb="FF333333"/>
        <rFont val="Arial"/>
        <family val="2"/>
      </rPr>
      <t>Administration fee</t>
    </r>
  </si>
  <si>
    <r>
      <rPr>
        <sz val="8"/>
        <color rgb="FF333333"/>
        <rFont val="Arial"/>
        <family val="2"/>
      </rPr>
      <t>Investment management fee</t>
    </r>
  </si>
  <si>
    <r>
      <rPr>
        <sz val="8"/>
        <color rgb="FF333333"/>
        <rFont val="Arial"/>
        <family val="2"/>
      </rPr>
      <t>Advice fee</t>
    </r>
  </si>
  <si>
    <r>
      <rPr>
        <sz val="7"/>
        <color rgb="FF666666"/>
        <rFont val="Arial"/>
        <family val="2"/>
      </rPr>
      <t xml:space="preserve">Adviser Establishment Fee, Advice Fee, and One-off advice fee are collectively referred to as ‘Fees payable for advice and services provided to you’ in the Panorama Investor Guide. All expenses include any amount of GST paid less any reduced input tax credits that may have been received.
</t>
    </r>
    <r>
      <rPr>
        <sz val="7"/>
        <color rgb="FF666666"/>
        <rFont val="Arial"/>
        <family val="2"/>
      </rPr>
      <t>Insurance premiums have been disclosed as ‘not deductible’. However, this depends on your individual circumstances, and you should consult your tax adviser in conjunction with the information in the Product Disclosure Document relevant to your insurance.</t>
    </r>
  </si>
  <si>
    <r>
      <rPr>
        <sz val="27"/>
        <color rgb="FF009ED3"/>
        <rFont val="Arial"/>
        <family val="2"/>
      </rPr>
      <t>Complaints</t>
    </r>
  </si>
  <si>
    <r>
      <rPr>
        <sz val="8"/>
        <color rgb="FF333333"/>
        <rFont val="Arial"/>
        <family val="2"/>
      </rPr>
      <t xml:space="preserve">If you have a complaint, contact our dedicated Customer Solutions team on 1300 881 716 from 8.00am to 6.30pm, Monday to Friday (Sydney time) or write to us at GPO Box 2675, Sydney NSW 2001. If an issue has not been resolved to your satisfaction, you can lodge a complaint with the Australian Financial Complaints Authority (AFCA). AFCA provides fair and independent financial services complaint resolution that is free to consumers.
</t>
    </r>
    <r>
      <rPr>
        <sz val="8"/>
        <color rgb="FF333333"/>
        <rFont val="Arial"/>
        <family val="2"/>
      </rPr>
      <t xml:space="preserve">Online: www.afca.org.au Email: info@afca.org.au Phone 1800 931 678
</t>
    </r>
    <r>
      <rPr>
        <sz val="8"/>
        <color rgb="FF333333"/>
        <rFont val="Arial"/>
        <family val="2"/>
      </rPr>
      <t>Mail: Australian Financial Complaints Authority GPO Box 3 Melbourne VIC 3001</t>
    </r>
  </si>
  <si>
    <r>
      <rPr>
        <sz val="8"/>
        <rFont val="Arial"/>
        <family val="2"/>
      </rPr>
      <t>Page 17 of 17</t>
    </r>
  </si>
  <si>
    <r>
      <rPr>
        <sz val="7"/>
        <color rgb="FF666666"/>
        <rFont val="Arial"/>
        <family val="2"/>
      </rPr>
      <t xml:space="preserve">Disclaimer
</t>
    </r>
    <r>
      <rPr>
        <sz val="7"/>
        <color rgb="FF666666"/>
        <rFont val="Arial"/>
        <family val="2"/>
      </rPr>
      <t xml:space="preserve">This document may not be copied, reproduced or otherwise distributed or circulated without the express permission of BT Portfolio Services Ltd ABN 73 095 055 208 AFSL 233715 (BTPS). This statement is designed to assist you in preparing your 1 Jul 2020 - 30 Jun 2021 Australian Tax Return. It is provided for the use of investors in Panorama and is based on current Australian taxation laws and their interpretation.
</t>
    </r>
    <r>
      <rPr>
        <sz val="7"/>
        <color rgb="FF666666"/>
        <rFont val="Arial"/>
        <family val="2"/>
      </rPr>
      <t xml:space="preserve">Due to the nature of taxation law, a number of assumptions have been made in the preparation of this statement and these are disclosed in the Panorama tax guide. The application of tax laws depends upon an investor's specific circumstances and our assumptions may not be relevant to you. You should therefore seek professional advice on the taxation implications of your investments and should not rely on the information contained in this statement which should be used as a guide only. In addition, if a parcel reset has occurred the information in this statement may not be accurate and you should not rely on it without professional taxation advice.
</t>
    </r>
    <r>
      <rPr>
        <sz val="7"/>
        <color rgb="FF666666"/>
        <rFont val="Arial"/>
        <family val="2"/>
      </rPr>
      <t xml:space="preserve">The information contained in this statement is given in good faith and has been derived from sources believed to be accurate at the statement request date. However, it is general information only and should not be considered a comprehensive statement on any matter nor relied upon as such. BTPS operates Panorama Investments and BT Invest. Westpac Financial Services Ltd ABN 20 000 241 127 AFSL 233716 (WFSL) is the responsible entity and issuer of interests in BT Managed Portfolios. Westpac
</t>
    </r>
    <r>
      <rPr>
        <sz val="7"/>
        <color rgb="FF666666"/>
        <rFont val="Arial"/>
        <family val="2"/>
      </rPr>
      <t>Banking Corporation ABN 33 007 457 141 AFSL and Australian credit licence 233714 (Westpac) is the issuer of the Cash Management Account (BT CMA). Together, these products are referred to as the Panorama products.</t>
    </r>
  </si>
  <si>
    <t>Grand Total</t>
  </si>
  <si>
    <t>ADV Total</t>
  </si>
  <si>
    <t>WFS Total</t>
  </si>
  <si>
    <t>WFS3408AU</t>
  </si>
  <si>
    <t>Adjust't</t>
  </si>
  <si>
    <t>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</si>
</sst>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numFmt numFmtId="165" formatCode="d\ mmm\ yyyy;@"/>
    <numFmt numFmtId="166" formatCode="\$0.00"/>
    <numFmt numFmtId="167" formatCode="0.0000"/>
    <numFmt numFmtId="168" formatCode="#,##0.0000"/>
  </numFmts>
  <fonts count="20" x14ac:knownFonts="1">
    <font>
      <sz val="10"/>
      <color rgb="FF000000"/>
      <name val="Times New Roman"/>
      <charset val="204"/>
    </font>
    <font>
      <sz val="9"/>
      <name val="Arial"/>
    </font>
    <font>
      <sz val="9"/>
      <color rgb="FF333333"/>
      <name val="Arial"/>
      <family val="2"/>
    </font>
    <font>
      <sz val="27"/>
      <name val="Arial"/>
    </font>
    <font>
      <sz val="8"/>
      <name val="Arial"/>
    </font>
    <font>
      <sz val="8"/>
      <color rgb="FF333333"/>
      <name val="Arial"/>
      <family val="2"/>
    </font>
    <font>
      <sz val="12.5"/>
      <name val="Arial"/>
    </font>
    <font>
      <sz val="12.5"/>
      <color rgb="FF009ED3"/>
      <name val="Arial"/>
      <family val="2"/>
    </font>
    <font>
      <sz val="10"/>
      <name val="Arial"/>
    </font>
    <font>
      <sz val="7"/>
      <name val="Arial"/>
    </font>
    <font>
      <sz val="55"/>
      <color rgb="FF061F34"/>
      <name val="Arial"/>
      <family val="2"/>
    </font>
    <font>
      <sz val="20"/>
      <color rgb="FF061F34"/>
      <name val="Arial"/>
      <family val="2"/>
    </font>
    <font>
      <sz val="7.5"/>
      <color rgb="FFFFFFFF"/>
      <name val="Arial"/>
      <family val="2"/>
    </font>
    <font>
      <sz val="9"/>
      <color rgb="FFFFFFFF"/>
      <name val="Arial"/>
      <family val="2"/>
    </font>
    <font>
      <sz val="27"/>
      <color rgb="FF009ED3"/>
      <name val="Arial"/>
      <family val="2"/>
    </font>
    <font>
      <sz val="10"/>
      <color rgb="FF333333"/>
      <name val="Arial"/>
      <family val="2"/>
    </font>
    <font>
      <sz val="7"/>
      <color rgb="FF666666"/>
      <name val="Arial"/>
      <family val="2"/>
    </font>
    <font>
      <vertAlign val="superscript"/>
      <sz val="8"/>
      <color rgb="FF333333"/>
      <name val="Arial"/>
      <family val="2"/>
    </font>
    <font>
      <sz val="8"/>
      <name val="Arial"/>
      <family val="2"/>
    </font>
    <font>
      <sz val="10"/>
      <color rgb="FF000000"/>
      <name val="Times New Roman"/>
      <charset val="204"/>
    </font>
  </fonts>
  <fills count="5">
    <fill>
      <patternFill patternType="none"/>
    </fill>
    <fill>
      <patternFill patternType="gray125"/>
    </fill>
    <fill>
      <patternFill patternType="solid">
        <fgColor rgb="FF009ED3"/>
      </patternFill>
    </fill>
    <fill>
      <patternFill patternType="solid">
        <fgColor rgb="FFF4F4F4"/>
      </patternFill>
    </fill>
    <fill>
      <patternFill patternType="solid">
        <fgColor rgb="FFFFFF00"/>
        <bgColor indexed="64"/>
      </patternFill>
    </fill>
  </fills>
  <borders count="16">
    <border>
      <left/>
      <right/>
      <top/>
      <bottom/>
      <diagonal/>
    </border>
    <border>
      <left/>
      <right/>
      <top/>
      <bottom style="thin">
        <color rgb="FF5B676F"/>
      </bottom>
      <diagonal/>
    </border>
    <border>
      <left/>
      <right/>
      <top style="thin">
        <color rgb="FF5B676F"/>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right/>
      <top style="thin">
        <color rgb="FFFFFFFF"/>
      </top>
      <bottom style="thin">
        <color rgb="FFFFFFFF"/>
      </bottom>
      <diagonal/>
    </border>
    <border>
      <left/>
      <right/>
      <top style="thin">
        <color rgb="FF333333"/>
      </top>
      <bottom style="thin">
        <color rgb="FFD9D9D9"/>
      </bottom>
      <diagonal/>
    </border>
    <border>
      <left/>
      <right/>
      <top style="thin">
        <color rgb="FFD9D9D9"/>
      </top>
      <bottom style="thin">
        <color rgb="FFD9D9D9"/>
      </bottom>
      <diagonal/>
    </border>
    <border>
      <left/>
      <right/>
      <top style="thin">
        <color rgb="FFD9D9D9"/>
      </top>
      <bottom style="thin">
        <color rgb="FF333333"/>
      </bottom>
      <diagonal/>
    </border>
    <border>
      <left/>
      <right/>
      <top style="thin">
        <color rgb="FF333333"/>
      </top>
      <bottom/>
      <diagonal/>
    </border>
    <border>
      <left/>
      <right/>
      <top style="thin">
        <color rgb="FF333333"/>
      </top>
      <bottom style="thin">
        <color rgb="FF333333"/>
      </bottom>
      <diagonal/>
    </border>
    <border>
      <left/>
      <right/>
      <top style="thin">
        <color rgb="FFD9D9D9"/>
      </top>
      <bottom/>
      <diagonal/>
    </border>
    <border>
      <left/>
      <right/>
      <top/>
      <bottom style="thin">
        <color rgb="FF333333"/>
      </bottom>
      <diagonal/>
    </border>
    <border>
      <left/>
      <right/>
      <top/>
      <bottom style="thin">
        <color rgb="FFD9D9D9"/>
      </bottom>
      <diagonal/>
    </border>
  </borders>
  <cellStyleXfs count="2">
    <xf numFmtId="0" fontId="0" fillId="0" borderId="0"/>
    <xf numFmtId="43" fontId="19" fillId="0" borderId="0" applyFont="0" applyFill="0" applyBorder="0" applyAlignment="0" applyProtection="0"/>
  </cellStyleXfs>
  <cellXfs count="228">
    <xf numFmtId="0" fontId="0" fillId="0" borderId="0" xfId="0" applyFill="1" applyBorder="1" applyAlignment="1">
      <alignment horizontal="left" vertical="top"/>
    </xf>
    <xf numFmtId="0" fontId="0" fillId="0" borderId="1" xfId="0" applyFill="1" applyBorder="1" applyAlignment="1">
      <alignment horizontal="left" wrapText="1"/>
    </xf>
    <xf numFmtId="1" fontId="2" fillId="0" borderId="2" xfId="0" applyNumberFormat="1" applyFont="1" applyFill="1" applyBorder="1" applyAlignment="1">
      <alignment horizontal="right" vertical="top" shrinkToFit="1"/>
    </xf>
    <xf numFmtId="1" fontId="2" fillId="0" borderId="0" xfId="0" applyNumberFormat="1" applyFont="1" applyFill="1" applyBorder="1" applyAlignment="1">
      <alignment horizontal="right" vertical="top" shrinkToFit="1"/>
    </xf>
    <xf numFmtId="0" fontId="0" fillId="2" borderId="3" xfId="0" applyFill="1" applyBorder="1" applyAlignment="1">
      <alignment horizontal="left" vertical="center" wrapText="1"/>
    </xf>
    <xf numFmtId="0" fontId="0" fillId="2" borderId="6" xfId="0" applyFill="1" applyBorder="1" applyAlignment="1">
      <alignment horizontal="left" vertical="center" wrapText="1"/>
    </xf>
    <xf numFmtId="0" fontId="4" fillId="0" borderId="8" xfId="0" applyFont="1" applyFill="1" applyBorder="1" applyAlignment="1">
      <alignment horizontal="left" vertical="center" wrapText="1" indent="2"/>
    </xf>
    <xf numFmtId="0" fontId="4" fillId="0" borderId="8" xfId="0" applyFont="1" applyFill="1" applyBorder="1" applyAlignment="1">
      <alignment horizontal="right" vertical="center" wrapText="1" indent="1"/>
    </xf>
    <xf numFmtId="0" fontId="0" fillId="0" borderId="0" xfId="0" applyFill="1" applyBorder="1" applyAlignment="1">
      <alignment horizontal="left" vertical="center" wrapText="1"/>
    </xf>
    <xf numFmtId="0" fontId="4" fillId="0" borderId="9" xfId="0" applyFont="1" applyFill="1" applyBorder="1" applyAlignment="1">
      <alignment horizontal="left" vertical="center" wrapText="1" indent="2"/>
    </xf>
    <xf numFmtId="2" fontId="5" fillId="0" borderId="9" xfId="0" applyNumberFormat="1" applyFont="1" applyFill="1" applyBorder="1" applyAlignment="1">
      <alignment horizontal="right" vertical="center" indent="1" shrinkToFit="1"/>
    </xf>
    <xf numFmtId="0" fontId="4" fillId="0" borderId="9" xfId="0" applyFont="1" applyFill="1" applyBorder="1" applyAlignment="1">
      <alignment horizontal="left" vertical="top" wrapText="1" indent="2"/>
    </xf>
    <xf numFmtId="4" fontId="5" fillId="0" borderId="9" xfId="0" applyNumberFormat="1" applyFont="1" applyFill="1" applyBorder="1" applyAlignment="1">
      <alignment horizontal="right" vertical="top" indent="1" shrinkToFit="1"/>
    </xf>
    <xf numFmtId="4" fontId="5" fillId="0" borderId="9" xfId="0" applyNumberFormat="1" applyFont="1" applyFill="1" applyBorder="1" applyAlignment="1">
      <alignment horizontal="right" vertical="center" indent="1" shrinkToFit="1"/>
    </xf>
    <xf numFmtId="0" fontId="4" fillId="0" borderId="10" xfId="0" applyFont="1" applyFill="1" applyBorder="1" applyAlignment="1">
      <alignment horizontal="left" vertical="center" wrapText="1" indent="2"/>
    </xf>
    <xf numFmtId="2" fontId="5" fillId="0" borderId="10" xfId="0" applyNumberFormat="1" applyFont="1" applyFill="1" applyBorder="1" applyAlignment="1">
      <alignment horizontal="right" vertical="center" indent="1" shrinkToFit="1"/>
    </xf>
    <xf numFmtId="0" fontId="6" fillId="0" borderId="11" xfId="0" applyFont="1" applyFill="1" applyBorder="1" applyAlignment="1">
      <alignment horizontal="left" wrapText="1" indent="2"/>
    </xf>
    <xf numFmtId="164" fontId="7" fillId="0" borderId="11" xfId="0" applyNumberFormat="1" applyFont="1" applyFill="1" applyBorder="1" applyAlignment="1">
      <alignment horizontal="right" indent="1" shrinkToFit="1"/>
    </xf>
    <xf numFmtId="0" fontId="0" fillId="0" borderId="0" xfId="0" applyFill="1" applyBorder="1" applyAlignment="1">
      <alignment horizontal="left" vertical="top" wrapText="1"/>
    </xf>
    <xf numFmtId="0" fontId="8" fillId="0" borderId="12" xfId="0" applyFont="1" applyFill="1" applyBorder="1" applyAlignment="1">
      <alignment horizontal="left" vertical="top" wrapText="1" indent="1"/>
    </xf>
    <xf numFmtId="0" fontId="0" fillId="0" borderId="12" xfId="0" applyFill="1" applyBorder="1" applyAlignment="1">
      <alignment horizontal="left" vertical="center" wrapText="1"/>
    </xf>
    <xf numFmtId="0" fontId="4" fillId="0" borderId="8" xfId="0" applyFont="1" applyFill="1" applyBorder="1" applyAlignment="1">
      <alignment horizontal="left" vertical="center" wrapText="1" indent="1"/>
    </xf>
    <xf numFmtId="0" fontId="4" fillId="0" borderId="9" xfId="0" applyFont="1" applyFill="1" applyBorder="1" applyAlignment="1">
      <alignment horizontal="left" vertical="center" wrapText="1" indent="1"/>
    </xf>
    <xf numFmtId="0" fontId="4" fillId="0" borderId="10" xfId="0" applyFont="1" applyFill="1" applyBorder="1" applyAlignment="1">
      <alignment horizontal="left" vertical="center" wrapText="1" indent="1"/>
    </xf>
    <xf numFmtId="0" fontId="4" fillId="3" borderId="12" xfId="0" applyFont="1" applyFill="1" applyBorder="1" applyAlignment="1">
      <alignment horizontal="left" vertical="center" wrapText="1" indent="1"/>
    </xf>
    <xf numFmtId="164" fontId="5" fillId="3" borderId="12" xfId="0" applyNumberFormat="1" applyFont="1" applyFill="1" applyBorder="1" applyAlignment="1">
      <alignment horizontal="right" vertical="center" indent="1" shrinkToFit="1"/>
    </xf>
    <xf numFmtId="0" fontId="6" fillId="0" borderId="12" xfId="0" applyFont="1" applyFill="1" applyBorder="1" applyAlignment="1">
      <alignment horizontal="left" vertical="top" wrapText="1" indent="1"/>
    </xf>
    <xf numFmtId="164" fontId="7" fillId="0" borderId="12" xfId="0" applyNumberFormat="1" applyFont="1" applyFill="1" applyBorder="1" applyAlignment="1">
      <alignment horizontal="right" vertical="top" indent="1" shrinkToFit="1"/>
    </xf>
    <xf numFmtId="0" fontId="4" fillId="0" borderId="9" xfId="0" applyFont="1" applyFill="1" applyBorder="1" applyAlignment="1">
      <alignment horizontal="left" vertical="top" wrapText="1" indent="1"/>
    </xf>
    <xf numFmtId="2" fontId="5" fillId="0" borderId="9" xfId="0" applyNumberFormat="1" applyFont="1" applyFill="1" applyBorder="1" applyAlignment="1">
      <alignment horizontal="right" vertical="top" indent="1" shrinkToFit="1"/>
    </xf>
    <xf numFmtId="0" fontId="6" fillId="0" borderId="11" xfId="0" applyFont="1" applyFill="1" applyBorder="1" applyAlignment="1">
      <alignment horizontal="left" vertical="center" wrapText="1" indent="1"/>
    </xf>
    <xf numFmtId="164" fontId="7" fillId="0" borderId="11" xfId="0" applyNumberFormat="1" applyFont="1" applyFill="1" applyBorder="1" applyAlignment="1">
      <alignment horizontal="right" vertical="center" indent="1" shrinkToFit="1"/>
    </xf>
    <xf numFmtId="0" fontId="4" fillId="0" borderId="8" xfId="0" applyFont="1" applyFill="1" applyBorder="1" applyAlignment="1">
      <alignment horizontal="right" vertical="center" wrapText="1" indent="4"/>
    </xf>
    <xf numFmtId="2" fontId="5" fillId="0" borderId="9" xfId="0" applyNumberFormat="1" applyFont="1" applyFill="1" applyBorder="1" applyAlignment="1">
      <alignment horizontal="right" vertical="top" indent="4" shrinkToFit="1"/>
    </xf>
    <xf numFmtId="2" fontId="5" fillId="0" borderId="9" xfId="0" applyNumberFormat="1" applyFont="1" applyFill="1" applyBorder="1" applyAlignment="1">
      <alignment horizontal="right" vertical="center" indent="4" shrinkToFit="1"/>
    </xf>
    <xf numFmtId="165" fontId="5" fillId="0" borderId="9" xfId="0" applyNumberFormat="1" applyFont="1" applyFill="1" applyBorder="1" applyAlignment="1">
      <alignment horizontal="left" vertical="center" indent="2" shrinkToFit="1"/>
    </xf>
    <xf numFmtId="165" fontId="5" fillId="0" borderId="10" xfId="0" applyNumberFormat="1" applyFont="1" applyFill="1" applyBorder="1" applyAlignment="1">
      <alignment horizontal="left" vertical="center" indent="2" shrinkToFit="1"/>
    </xf>
    <xf numFmtId="0" fontId="4" fillId="3" borderId="12" xfId="0" applyFont="1" applyFill="1" applyBorder="1" applyAlignment="1">
      <alignment horizontal="left" vertical="center" wrapText="1" indent="2"/>
    </xf>
    <xf numFmtId="0" fontId="0" fillId="3" borderId="12" xfId="0" applyFill="1" applyBorder="1" applyAlignment="1">
      <alignment horizontal="left" vertical="center" wrapText="1"/>
    </xf>
    <xf numFmtId="166" fontId="5" fillId="3" borderId="12" xfId="0" applyNumberFormat="1" applyFont="1" applyFill="1" applyBorder="1" applyAlignment="1">
      <alignment horizontal="right" vertical="center" indent="1" shrinkToFit="1"/>
    </xf>
    <xf numFmtId="0" fontId="0" fillId="0" borderId="8" xfId="0" applyFill="1" applyBorder="1" applyAlignment="1">
      <alignment horizontal="left" vertical="center" wrapText="1"/>
    </xf>
    <xf numFmtId="165" fontId="5" fillId="0" borderId="9" xfId="0" applyNumberFormat="1" applyFont="1" applyFill="1" applyBorder="1" applyAlignment="1">
      <alignment horizontal="left" vertical="top" indent="2" shrinkToFit="1"/>
    </xf>
    <xf numFmtId="0" fontId="4" fillId="0" borderId="9" xfId="0" applyFont="1" applyFill="1" applyBorder="1" applyAlignment="1">
      <alignment horizontal="left" vertical="top" wrapText="1"/>
    </xf>
    <xf numFmtId="0" fontId="4" fillId="0" borderId="12" xfId="0" applyFont="1" applyFill="1" applyBorder="1" applyAlignment="1">
      <alignment horizontal="left" vertical="center" wrapText="1" indent="2"/>
    </xf>
    <xf numFmtId="166" fontId="5" fillId="0" borderId="12" xfId="0" applyNumberFormat="1" applyFont="1" applyFill="1" applyBorder="1" applyAlignment="1">
      <alignment horizontal="right" vertical="center" indent="1" shrinkToFit="1"/>
    </xf>
    <xf numFmtId="0" fontId="0" fillId="0" borderId="0" xfId="0" applyFill="1" applyBorder="1" applyAlignment="1">
      <alignment horizontal="left" wrapText="1"/>
    </xf>
    <xf numFmtId="0" fontId="4" fillId="0" borderId="8" xfId="0" applyFont="1" applyFill="1" applyBorder="1" applyAlignment="1">
      <alignment horizontal="left" vertical="top" wrapText="1" indent="2"/>
    </xf>
    <xf numFmtId="0" fontId="0" fillId="0" borderId="8" xfId="0" applyFill="1" applyBorder="1" applyAlignment="1">
      <alignment horizontal="right" vertical="top" wrapText="1" indent="1"/>
    </xf>
    <xf numFmtId="0" fontId="0" fillId="0" borderId="8" xfId="0" applyFill="1" applyBorder="1" applyAlignment="1">
      <alignment horizontal="right" vertical="top" wrapText="1" indent="2"/>
    </xf>
    <xf numFmtId="0" fontId="4" fillId="0" borderId="8" xfId="0" applyFont="1" applyFill="1" applyBorder="1" applyAlignment="1">
      <alignment horizontal="left" vertical="top" wrapText="1" indent="6"/>
    </xf>
    <xf numFmtId="2" fontId="5" fillId="0" borderId="9" xfId="0" applyNumberFormat="1" applyFont="1" applyFill="1" applyBorder="1" applyAlignment="1">
      <alignment horizontal="right" vertical="top" indent="2" shrinkToFit="1"/>
    </xf>
    <xf numFmtId="4" fontId="5" fillId="0" borderId="9" xfId="0" applyNumberFormat="1" applyFont="1" applyFill="1" applyBorder="1" applyAlignment="1">
      <alignment horizontal="right" vertical="top" indent="2" shrinkToFit="1"/>
    </xf>
    <xf numFmtId="0" fontId="4" fillId="0" borderId="10" xfId="0" applyFont="1" applyFill="1" applyBorder="1" applyAlignment="1">
      <alignment horizontal="left" vertical="top" wrapText="1" indent="2"/>
    </xf>
    <xf numFmtId="2" fontId="5" fillId="0" borderId="10" xfId="0" applyNumberFormat="1" applyFont="1" applyFill="1" applyBorder="1" applyAlignment="1">
      <alignment horizontal="right" vertical="top" indent="2" shrinkToFit="1"/>
    </xf>
    <xf numFmtId="2" fontId="5" fillId="0" borderId="10" xfId="0" applyNumberFormat="1" applyFont="1" applyFill="1" applyBorder="1" applyAlignment="1">
      <alignment horizontal="right" vertical="top" indent="1" shrinkToFit="1"/>
    </xf>
    <xf numFmtId="0" fontId="6" fillId="0" borderId="12" xfId="0" applyFont="1" applyFill="1" applyBorder="1" applyAlignment="1">
      <alignment horizontal="left" vertical="top" wrapText="1" indent="2"/>
    </xf>
    <xf numFmtId="166" fontId="7" fillId="0" borderId="12" xfId="0" applyNumberFormat="1" applyFont="1" applyFill="1" applyBorder="1" applyAlignment="1">
      <alignment horizontal="right" vertical="top" indent="2" shrinkToFit="1"/>
    </xf>
    <xf numFmtId="166" fontId="7" fillId="0" borderId="12" xfId="0" applyNumberFormat="1" applyFont="1" applyFill="1" applyBorder="1" applyAlignment="1">
      <alignment horizontal="right" vertical="top" indent="1" shrinkToFit="1"/>
    </xf>
    <xf numFmtId="164" fontId="7" fillId="0" borderId="12" xfId="0" applyNumberFormat="1" applyFont="1" applyFill="1" applyBorder="1" applyAlignment="1">
      <alignment horizontal="right" vertical="top" indent="2" shrinkToFit="1"/>
    </xf>
    <xf numFmtId="0" fontId="4" fillId="0" borderId="8" xfId="0" applyFont="1" applyFill="1" applyBorder="1" applyAlignment="1">
      <alignment horizontal="left" vertical="top" wrapText="1" indent="1"/>
    </xf>
    <xf numFmtId="0" fontId="4" fillId="0" borderId="8" xfId="0" applyFont="1" applyFill="1" applyBorder="1" applyAlignment="1">
      <alignment horizontal="right" vertical="top" wrapText="1" indent="2"/>
    </xf>
    <xf numFmtId="0" fontId="4" fillId="0" borderId="8" xfId="0" applyFont="1" applyFill="1" applyBorder="1" applyAlignment="1">
      <alignment horizontal="right" vertical="top" wrapText="1" indent="3"/>
    </xf>
    <xf numFmtId="0" fontId="4" fillId="0" borderId="8" xfId="0" applyFont="1" applyFill="1" applyBorder="1" applyAlignment="1">
      <alignment horizontal="right" vertical="top" wrapText="1" indent="1"/>
    </xf>
    <xf numFmtId="2" fontId="5" fillId="0" borderId="9" xfId="0" applyNumberFormat="1" applyFont="1" applyFill="1" applyBorder="1" applyAlignment="1">
      <alignment horizontal="right" vertical="top" indent="3" shrinkToFit="1"/>
    </xf>
    <xf numFmtId="4" fontId="5" fillId="0" borderId="9" xfId="0" applyNumberFormat="1" applyFont="1" applyFill="1" applyBorder="1" applyAlignment="1">
      <alignment horizontal="right" vertical="top" indent="3" shrinkToFit="1"/>
    </xf>
    <xf numFmtId="0" fontId="4" fillId="0" borderId="13" xfId="0" applyFont="1" applyFill="1" applyBorder="1" applyAlignment="1">
      <alignment horizontal="left" vertical="top" wrapText="1" indent="1"/>
    </xf>
    <xf numFmtId="0" fontId="0" fillId="0" borderId="13" xfId="0" applyFill="1" applyBorder="1" applyAlignment="1">
      <alignment horizontal="left" vertical="center" wrapText="1"/>
    </xf>
    <xf numFmtId="0" fontId="4" fillId="0" borderId="0" xfId="0" applyFont="1" applyFill="1" applyBorder="1" applyAlignment="1">
      <alignment horizontal="left" vertical="top" wrapText="1" indent="4"/>
    </xf>
    <xf numFmtId="2" fontId="5" fillId="0" borderId="0" xfId="0" applyNumberFormat="1" applyFont="1" applyFill="1" applyBorder="1" applyAlignment="1">
      <alignment horizontal="right" vertical="top" indent="2" shrinkToFit="1"/>
    </xf>
    <xf numFmtId="2" fontId="5" fillId="0" borderId="0" xfId="0" applyNumberFormat="1" applyFont="1" applyFill="1" applyBorder="1" applyAlignment="1">
      <alignment horizontal="right" vertical="top" indent="3" shrinkToFit="1"/>
    </xf>
    <xf numFmtId="2" fontId="5" fillId="0" borderId="0" xfId="0" applyNumberFormat="1" applyFont="1" applyFill="1" applyBorder="1" applyAlignment="1">
      <alignment horizontal="right" vertical="top" indent="1" shrinkToFit="1"/>
    </xf>
    <xf numFmtId="4" fontId="5" fillId="0" borderId="0" xfId="0" applyNumberFormat="1" applyFont="1" applyFill="1" applyBorder="1" applyAlignment="1">
      <alignment horizontal="right" vertical="top" indent="2" shrinkToFit="1"/>
    </xf>
    <xf numFmtId="0" fontId="4" fillId="0" borderId="15" xfId="0" applyFont="1" applyFill="1" applyBorder="1" applyAlignment="1">
      <alignment horizontal="left" vertical="top" wrapText="1" indent="4"/>
    </xf>
    <xf numFmtId="2" fontId="5" fillId="0" borderId="15" xfId="0" applyNumberFormat="1" applyFont="1" applyFill="1" applyBorder="1" applyAlignment="1">
      <alignment horizontal="right" vertical="top" indent="2" shrinkToFit="1"/>
    </xf>
    <xf numFmtId="2" fontId="5" fillId="0" borderId="15" xfId="0" applyNumberFormat="1" applyFont="1" applyFill="1" applyBorder="1" applyAlignment="1">
      <alignment horizontal="right" vertical="top" indent="3" shrinkToFit="1"/>
    </xf>
    <xf numFmtId="2" fontId="5" fillId="0" borderId="15" xfId="0" applyNumberFormat="1" applyFont="1" applyFill="1" applyBorder="1" applyAlignment="1">
      <alignment horizontal="right" vertical="top" indent="1" shrinkToFit="1"/>
    </xf>
    <xf numFmtId="0" fontId="4" fillId="0" borderId="10" xfId="0" applyFont="1" applyFill="1" applyBorder="1" applyAlignment="1">
      <alignment horizontal="left" vertical="top" wrapText="1" indent="1"/>
    </xf>
    <xf numFmtId="2" fontId="5" fillId="0" borderId="10" xfId="0" applyNumberFormat="1" applyFont="1" applyFill="1" applyBorder="1" applyAlignment="1">
      <alignment horizontal="right" vertical="top" indent="3" shrinkToFit="1"/>
    </xf>
    <xf numFmtId="0" fontId="4" fillId="3" borderId="12" xfId="0" applyFont="1" applyFill="1" applyBorder="1" applyAlignment="1">
      <alignment horizontal="left" vertical="top" wrapText="1" indent="1"/>
    </xf>
    <xf numFmtId="164" fontId="5" fillId="3" borderId="12" xfId="0" applyNumberFormat="1" applyFont="1" applyFill="1" applyBorder="1" applyAlignment="1">
      <alignment horizontal="right" vertical="top" indent="2" shrinkToFit="1"/>
    </xf>
    <xf numFmtId="166" fontId="5" fillId="3" borderId="12" xfId="0" applyNumberFormat="1" applyFont="1" applyFill="1" applyBorder="1" applyAlignment="1">
      <alignment horizontal="right" vertical="top" indent="3" shrinkToFit="1"/>
    </xf>
    <xf numFmtId="164" fontId="5" fillId="3" borderId="12" xfId="0" applyNumberFormat="1" applyFont="1" applyFill="1" applyBorder="1" applyAlignment="1">
      <alignment horizontal="right" vertical="top" indent="3" shrinkToFit="1"/>
    </xf>
    <xf numFmtId="166" fontId="5" fillId="3" borderId="12" xfId="0" applyNumberFormat="1" applyFont="1" applyFill="1" applyBorder="1" applyAlignment="1">
      <alignment horizontal="right" vertical="top" indent="1" shrinkToFit="1"/>
    </xf>
    <xf numFmtId="0" fontId="4" fillId="0" borderId="11" xfId="0" applyFont="1" applyFill="1" applyBorder="1" applyAlignment="1">
      <alignment horizontal="left" vertical="top" wrapText="1" indent="1"/>
    </xf>
    <xf numFmtId="0" fontId="0" fillId="0" borderId="11" xfId="0" applyFill="1" applyBorder="1" applyAlignment="1">
      <alignment horizontal="left" vertical="center" wrapText="1"/>
    </xf>
    <xf numFmtId="0" fontId="4" fillId="0" borderId="0" xfId="0" applyFont="1" applyFill="1" applyBorder="1" applyAlignment="1">
      <alignment horizontal="right" vertical="top" wrapText="1" indent="3"/>
    </xf>
    <xf numFmtId="0" fontId="4" fillId="0" borderId="14" xfId="0" applyFont="1" applyFill="1" applyBorder="1" applyAlignment="1">
      <alignment horizontal="left" vertical="top" wrapText="1" indent="4"/>
    </xf>
    <xf numFmtId="2" fontId="5" fillId="0" borderId="14" xfId="0" applyNumberFormat="1" applyFont="1" applyFill="1" applyBorder="1" applyAlignment="1">
      <alignment horizontal="right" vertical="top" indent="2" shrinkToFit="1"/>
    </xf>
    <xf numFmtId="2" fontId="5" fillId="0" borderId="14" xfId="0" applyNumberFormat="1" applyFont="1" applyFill="1" applyBorder="1" applyAlignment="1">
      <alignment horizontal="right" vertical="top" indent="3" shrinkToFit="1"/>
    </xf>
    <xf numFmtId="2" fontId="5" fillId="0" borderId="14" xfId="0" applyNumberFormat="1" applyFont="1" applyFill="1" applyBorder="1" applyAlignment="1">
      <alignment horizontal="right" vertical="top" indent="1" shrinkToFit="1"/>
    </xf>
    <xf numFmtId="2" fontId="5" fillId="0" borderId="8" xfId="0" applyNumberFormat="1" applyFont="1" applyFill="1" applyBorder="1" applyAlignment="1">
      <alignment horizontal="right" vertical="top" indent="2" shrinkToFit="1"/>
    </xf>
    <xf numFmtId="2" fontId="5" fillId="0" borderId="8" xfId="0" applyNumberFormat="1" applyFont="1" applyFill="1" applyBorder="1" applyAlignment="1">
      <alignment horizontal="right" vertical="top" indent="3" shrinkToFit="1"/>
    </xf>
    <xf numFmtId="2" fontId="5" fillId="0" borderId="8" xfId="0" applyNumberFormat="1" applyFont="1" applyFill="1" applyBorder="1" applyAlignment="1">
      <alignment horizontal="right" vertical="top" indent="1" shrinkToFit="1"/>
    </xf>
    <xf numFmtId="2" fontId="5" fillId="0" borderId="11" xfId="0" applyNumberFormat="1" applyFont="1" applyFill="1" applyBorder="1" applyAlignment="1">
      <alignment horizontal="right" vertical="top" indent="2" shrinkToFit="1"/>
    </xf>
    <xf numFmtId="2" fontId="5" fillId="0" borderId="11" xfId="0" applyNumberFormat="1" applyFont="1" applyFill="1" applyBorder="1" applyAlignment="1">
      <alignment horizontal="right" vertical="top" indent="3" shrinkToFit="1"/>
    </xf>
    <xf numFmtId="2" fontId="5" fillId="0" borderId="11" xfId="0" applyNumberFormat="1" applyFont="1" applyFill="1" applyBorder="1" applyAlignment="1">
      <alignment horizontal="right" vertical="top" indent="1" shrinkToFit="1"/>
    </xf>
    <xf numFmtId="0" fontId="4" fillId="0" borderId="0" xfId="0" applyFont="1" applyFill="1" applyBorder="1" applyAlignment="1">
      <alignment horizontal="right" vertical="top" wrapText="1" indent="4"/>
    </xf>
    <xf numFmtId="164" fontId="5" fillId="3" borderId="12" xfId="0" applyNumberFormat="1" applyFont="1" applyFill="1" applyBorder="1" applyAlignment="1">
      <alignment horizontal="right" vertical="top" indent="1" shrinkToFit="1"/>
    </xf>
    <xf numFmtId="0" fontId="4" fillId="0" borderId="14" xfId="0" applyFont="1" applyFill="1" applyBorder="1" applyAlignment="1">
      <alignment horizontal="left" vertical="top" wrapText="1" indent="1"/>
    </xf>
    <xf numFmtId="0" fontId="0" fillId="0" borderId="14" xfId="0" applyFill="1" applyBorder="1" applyAlignment="1">
      <alignment horizontal="left" vertical="center" wrapText="1"/>
    </xf>
    <xf numFmtId="166" fontId="5" fillId="3" borderId="12" xfId="0" applyNumberFormat="1" applyFont="1" applyFill="1" applyBorder="1" applyAlignment="1">
      <alignment horizontal="right" vertical="top" indent="2" shrinkToFit="1"/>
    </xf>
    <xf numFmtId="0" fontId="4" fillId="0" borderId="12" xfId="0" applyFont="1" applyFill="1" applyBorder="1" applyAlignment="1">
      <alignment horizontal="left" vertical="top" wrapText="1" indent="1"/>
    </xf>
    <xf numFmtId="2" fontId="5" fillId="0" borderId="12" xfId="0" applyNumberFormat="1" applyFont="1" applyFill="1" applyBorder="1" applyAlignment="1">
      <alignment horizontal="right" vertical="top" indent="2" shrinkToFit="1"/>
    </xf>
    <xf numFmtId="166" fontId="7" fillId="0" borderId="12" xfId="0" applyNumberFormat="1" applyFont="1" applyFill="1" applyBorder="1" applyAlignment="1">
      <alignment horizontal="right" vertical="center" indent="2" shrinkToFit="1"/>
    </xf>
    <xf numFmtId="0" fontId="4" fillId="0" borderId="15" xfId="0" applyFont="1" applyFill="1" applyBorder="1" applyAlignment="1">
      <alignment horizontal="left" vertical="top" wrapText="1" indent="1"/>
    </xf>
    <xf numFmtId="0" fontId="4" fillId="0" borderId="15" xfId="0" applyFont="1" applyFill="1" applyBorder="1" applyAlignment="1">
      <alignment horizontal="left" vertical="top" wrapText="1"/>
    </xf>
    <xf numFmtId="0" fontId="4" fillId="0" borderId="15" xfId="0" applyFont="1" applyFill="1" applyBorder="1" applyAlignment="1">
      <alignment horizontal="left" vertical="top" wrapText="1" indent="2"/>
    </xf>
    <xf numFmtId="0" fontId="4" fillId="0" borderId="15" xfId="0" applyFont="1" applyFill="1" applyBorder="1" applyAlignment="1">
      <alignment horizontal="left" vertical="top" wrapText="1" indent="3"/>
    </xf>
    <xf numFmtId="165" fontId="5" fillId="0" borderId="9" xfId="0" applyNumberFormat="1" applyFont="1" applyFill="1" applyBorder="1" applyAlignment="1">
      <alignment horizontal="left" vertical="top" shrinkToFit="1"/>
    </xf>
    <xf numFmtId="0" fontId="0" fillId="0" borderId="9" xfId="0" applyFill="1" applyBorder="1" applyAlignment="1">
      <alignment horizontal="left" vertical="top" wrapText="1" indent="1"/>
    </xf>
    <xf numFmtId="0" fontId="4" fillId="0" borderId="8" xfId="0" applyFont="1" applyFill="1" applyBorder="1" applyAlignment="1">
      <alignment horizontal="left" vertical="top" wrapText="1"/>
    </xf>
    <xf numFmtId="0" fontId="4" fillId="0" borderId="8" xfId="0" applyFont="1" applyFill="1" applyBorder="1" applyAlignment="1">
      <alignment horizontal="right" vertical="top" wrapText="1"/>
    </xf>
    <xf numFmtId="0" fontId="0" fillId="0" borderId="8" xfId="0" applyFill="1" applyBorder="1" applyAlignment="1">
      <alignment horizontal="right" vertical="top" wrapText="1" indent="3"/>
    </xf>
    <xf numFmtId="0" fontId="4" fillId="0" borderId="8" xfId="0" applyFont="1" applyFill="1" applyBorder="1" applyAlignment="1">
      <alignment horizontal="left" vertical="top" wrapText="1" indent="3"/>
    </xf>
    <xf numFmtId="167" fontId="5" fillId="0" borderId="9" xfId="0" applyNumberFormat="1" applyFont="1" applyFill="1" applyBorder="1" applyAlignment="1">
      <alignment horizontal="right" vertical="top" indent="2" shrinkToFit="1"/>
    </xf>
    <xf numFmtId="165" fontId="5" fillId="0" borderId="9" xfId="0" applyNumberFormat="1" applyFont="1" applyFill="1" applyBorder="1" applyAlignment="1">
      <alignment horizontal="right" vertical="top" shrinkToFit="1"/>
    </xf>
    <xf numFmtId="0" fontId="0" fillId="0" borderId="9" xfId="0" applyFill="1" applyBorder="1" applyAlignment="1">
      <alignment horizontal="left" vertical="center" wrapText="1"/>
    </xf>
    <xf numFmtId="168" fontId="5" fillId="0" borderId="9" xfId="0" applyNumberFormat="1" applyFont="1" applyFill="1" applyBorder="1" applyAlignment="1">
      <alignment horizontal="right" vertical="top" indent="2" shrinkToFit="1"/>
    </xf>
    <xf numFmtId="165" fontId="5" fillId="0" borderId="10" xfId="0" applyNumberFormat="1" applyFont="1" applyFill="1" applyBorder="1" applyAlignment="1">
      <alignment horizontal="left" vertical="top" shrinkToFit="1"/>
    </xf>
    <xf numFmtId="167" fontId="5" fillId="0" borderId="10" xfId="0" applyNumberFormat="1" applyFont="1" applyFill="1" applyBorder="1" applyAlignment="1">
      <alignment horizontal="right" vertical="top" indent="2" shrinkToFit="1"/>
    </xf>
    <xf numFmtId="4" fontId="5" fillId="0" borderId="10" xfId="0" applyNumberFormat="1" applyFont="1" applyFill="1" applyBorder="1" applyAlignment="1">
      <alignment horizontal="right" vertical="top" indent="1" shrinkToFit="1"/>
    </xf>
    <xf numFmtId="165" fontId="5" fillId="0" borderId="10" xfId="0" applyNumberFormat="1" applyFont="1" applyFill="1" applyBorder="1" applyAlignment="1">
      <alignment horizontal="right" vertical="top" shrinkToFit="1"/>
    </xf>
    <xf numFmtId="4" fontId="5" fillId="0" borderId="10" xfId="0" applyNumberFormat="1" applyFont="1" applyFill="1" applyBorder="1" applyAlignment="1">
      <alignment horizontal="right" vertical="top" indent="3" shrinkToFit="1"/>
    </xf>
    <xf numFmtId="164" fontId="5" fillId="3" borderId="12" xfId="0" applyNumberFormat="1" applyFont="1" applyFill="1" applyBorder="1" applyAlignment="1">
      <alignment horizontal="right" vertical="center" indent="3" shrinkToFit="1"/>
    </xf>
    <xf numFmtId="164" fontId="5" fillId="3" borderId="12" xfId="0" applyNumberFormat="1" applyFont="1" applyFill="1" applyBorder="1" applyAlignment="1">
      <alignment horizontal="right" vertical="center" indent="2" shrinkToFit="1"/>
    </xf>
    <xf numFmtId="0" fontId="4" fillId="0" borderId="14" xfId="0" applyFont="1" applyFill="1" applyBorder="1" applyAlignment="1">
      <alignment horizontal="left" vertical="top" wrapText="1" indent="8"/>
    </xf>
    <xf numFmtId="0" fontId="0" fillId="0" borderId="12" xfId="0" applyFill="1" applyBorder="1" applyAlignment="1">
      <alignment horizontal="left" vertical="top" wrapText="1"/>
    </xf>
    <xf numFmtId="0" fontId="0" fillId="0" borderId="12" xfId="0" applyFill="1" applyBorder="1" applyAlignment="1">
      <alignment horizontal="left" wrapText="1"/>
    </xf>
    <xf numFmtId="2" fontId="5" fillId="0" borderId="12" xfId="0" applyNumberFormat="1" applyFont="1" applyFill="1" applyBorder="1" applyAlignment="1">
      <alignment horizontal="right" vertical="top" shrinkToFit="1"/>
    </xf>
    <xf numFmtId="164" fontId="5" fillId="3" borderId="12" xfId="0" applyNumberFormat="1" applyFont="1" applyFill="1" applyBorder="1" applyAlignment="1">
      <alignment horizontal="right" vertical="top" shrinkToFit="1"/>
    </xf>
    <xf numFmtId="165" fontId="5" fillId="0" borderId="9" xfId="0" applyNumberFormat="1" applyFont="1" applyFill="1" applyBorder="1" applyAlignment="1">
      <alignment horizontal="left" vertical="top" indent="1" shrinkToFit="1"/>
    </xf>
    <xf numFmtId="168" fontId="5" fillId="0" borderId="9" xfId="0" applyNumberFormat="1" applyFont="1" applyFill="1" applyBorder="1" applyAlignment="1">
      <alignment horizontal="right" vertical="top" indent="1" shrinkToFit="1"/>
    </xf>
    <xf numFmtId="4" fontId="5" fillId="0" borderId="9" xfId="0" applyNumberFormat="1" applyFont="1" applyFill="1" applyBorder="1" applyAlignment="1">
      <alignment horizontal="left" vertical="top" indent="1" shrinkToFit="1"/>
    </xf>
    <xf numFmtId="4" fontId="5" fillId="0" borderId="9" xfId="0" applyNumberFormat="1" applyFont="1" applyFill="1" applyBorder="1" applyAlignment="1">
      <alignment horizontal="left" vertical="top" indent="2" shrinkToFit="1"/>
    </xf>
    <xf numFmtId="167" fontId="5" fillId="0" borderId="9" xfId="0" applyNumberFormat="1" applyFont="1" applyFill="1" applyBorder="1" applyAlignment="1">
      <alignment horizontal="right" vertical="top" indent="1" shrinkToFit="1"/>
    </xf>
    <xf numFmtId="4" fontId="5" fillId="0" borderId="9" xfId="0" applyNumberFormat="1" applyFont="1" applyFill="1" applyBorder="1" applyAlignment="1">
      <alignment horizontal="right" vertical="top" shrinkToFit="1"/>
    </xf>
    <xf numFmtId="2" fontId="5" fillId="0" borderId="9" xfId="0" applyNumberFormat="1" applyFont="1" applyFill="1" applyBorder="1" applyAlignment="1">
      <alignment horizontal="right" vertical="top" shrinkToFit="1"/>
    </xf>
    <xf numFmtId="165" fontId="5" fillId="0" borderId="10" xfId="0" applyNumberFormat="1" applyFont="1" applyFill="1" applyBorder="1" applyAlignment="1">
      <alignment horizontal="left" vertical="top" indent="1" shrinkToFit="1"/>
    </xf>
    <xf numFmtId="167" fontId="5" fillId="0" borderId="10" xfId="0" applyNumberFormat="1" applyFont="1" applyFill="1" applyBorder="1" applyAlignment="1">
      <alignment horizontal="right" vertical="top" indent="1" shrinkToFit="1"/>
    </xf>
    <xf numFmtId="4" fontId="5" fillId="0" borderId="10" xfId="0" applyNumberFormat="1" applyFont="1" applyFill="1" applyBorder="1" applyAlignment="1">
      <alignment horizontal="right" vertical="top" shrinkToFit="1"/>
    </xf>
    <xf numFmtId="4" fontId="5" fillId="0" borderId="10" xfId="0" applyNumberFormat="1" applyFont="1" applyFill="1" applyBorder="1" applyAlignment="1">
      <alignment horizontal="right" vertical="top" indent="2" shrinkToFit="1"/>
    </xf>
    <xf numFmtId="0" fontId="4" fillId="0" borderId="8" xfId="0" applyFont="1" applyFill="1" applyBorder="1" applyAlignment="1">
      <alignment horizontal="right" vertical="center" wrapText="1" indent="2"/>
    </xf>
    <xf numFmtId="2" fontId="5" fillId="0" borderId="9" xfId="0" applyNumberFormat="1" applyFont="1" applyFill="1" applyBorder="1" applyAlignment="1">
      <alignment horizontal="right" vertical="center" indent="2" shrinkToFit="1"/>
    </xf>
    <xf numFmtId="2" fontId="5" fillId="0" borderId="10" xfId="0" applyNumberFormat="1" applyFont="1" applyFill="1" applyBorder="1" applyAlignment="1">
      <alignment horizontal="right" vertical="center" indent="2" shrinkToFit="1"/>
    </xf>
    <xf numFmtId="0" fontId="3" fillId="0" borderId="15" xfId="0" applyFont="1" applyFill="1" applyBorder="1" applyAlignment="1">
      <alignment horizontal="left" vertical="top" wrapText="1"/>
    </xf>
    <xf numFmtId="0" fontId="0" fillId="0" borderId="9" xfId="0" applyFill="1" applyBorder="1" applyAlignment="1">
      <alignment horizontal="left" vertical="top" wrapText="1"/>
    </xf>
    <xf numFmtId="4" fontId="0" fillId="0" borderId="0" xfId="0" applyNumberFormat="1" applyFill="1" applyBorder="1" applyAlignment="1">
      <alignment horizontal="left" vertical="top"/>
    </xf>
    <xf numFmtId="165" fontId="5" fillId="0" borderId="14" xfId="0" applyNumberFormat="1" applyFont="1" applyFill="1" applyBorder="1" applyAlignment="1">
      <alignment horizontal="left" vertical="top" indent="1" shrinkToFit="1"/>
    </xf>
    <xf numFmtId="167" fontId="5" fillId="0" borderId="14" xfId="0" applyNumberFormat="1" applyFont="1" applyFill="1" applyBorder="1" applyAlignment="1">
      <alignment horizontal="right" vertical="top" indent="1" shrinkToFit="1"/>
    </xf>
    <xf numFmtId="4" fontId="5" fillId="0" borderId="14" xfId="0" applyNumberFormat="1" applyFont="1" applyFill="1" applyBorder="1" applyAlignment="1">
      <alignment horizontal="right" vertical="top" indent="1" shrinkToFit="1"/>
    </xf>
    <xf numFmtId="4" fontId="5" fillId="0" borderId="14" xfId="0" applyNumberFormat="1" applyFont="1" applyFill="1" applyBorder="1" applyAlignment="1">
      <alignment horizontal="right" vertical="top" shrinkToFit="1"/>
    </xf>
    <xf numFmtId="4" fontId="5" fillId="0" borderId="14" xfId="0" applyNumberFormat="1" applyFont="1" applyFill="1" applyBorder="1" applyAlignment="1">
      <alignment horizontal="right" vertical="top" indent="2" shrinkToFit="1"/>
    </xf>
    <xf numFmtId="4" fontId="5" fillId="4" borderId="14" xfId="0" applyNumberFormat="1" applyFont="1" applyFill="1" applyBorder="1" applyAlignment="1">
      <alignment horizontal="right" vertical="top" shrinkToFit="1"/>
    </xf>
    <xf numFmtId="43" fontId="0" fillId="0" borderId="0" xfId="1" applyFont="1" applyFill="1" applyBorder="1" applyAlignment="1">
      <alignment horizontal="left" vertical="center" wrapText="1"/>
    </xf>
    <xf numFmtId="0" fontId="5" fillId="0" borderId="8" xfId="0" applyFont="1" applyFill="1" applyBorder="1" applyAlignment="1">
      <alignment horizontal="left" vertical="center" wrapText="1" indent="2"/>
    </xf>
    <xf numFmtId="166" fontId="5" fillId="4" borderId="12" xfId="0" applyNumberFormat="1" applyFont="1" applyFill="1" applyBorder="1" applyAlignment="1">
      <alignment horizontal="right" vertical="center" indent="1" shrinkToFit="1"/>
    </xf>
    <xf numFmtId="4" fontId="0" fillId="4" borderId="0" xfId="0" applyNumberFormat="1" applyFill="1" applyBorder="1" applyAlignment="1">
      <alignment horizontal="left" vertical="top"/>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Border="1" applyAlignment="1">
      <alignment horizontal="left" vertical="top" wrapText="1" indent="1"/>
    </xf>
    <xf numFmtId="0" fontId="0" fillId="2" borderId="0" xfId="0" applyFill="1" applyBorder="1" applyAlignment="1">
      <alignment horizontal="left" vertical="top" wrapText="1" indent="4"/>
    </xf>
    <xf numFmtId="0" fontId="1" fillId="0" borderId="2" xfId="0" applyFont="1" applyFill="1" applyBorder="1" applyAlignment="1">
      <alignment horizontal="left" vertical="top" wrapText="1"/>
    </xf>
    <xf numFmtId="0" fontId="1" fillId="0" borderId="2" xfId="0" applyFont="1" applyFill="1" applyBorder="1" applyAlignment="1">
      <alignment horizontal="left" vertical="top" wrapText="1" indent="1"/>
    </xf>
    <xf numFmtId="1" fontId="2" fillId="0" borderId="0" xfId="0" applyNumberFormat="1" applyFont="1" applyFill="1" applyBorder="1" applyAlignment="1">
      <alignment horizontal="left" vertical="top" indent="1" shrinkToFit="1"/>
    </xf>
    <xf numFmtId="0" fontId="1" fillId="0" borderId="1" xfId="0" applyFont="1" applyFill="1" applyBorder="1" applyAlignment="1">
      <alignment horizontal="left" vertical="top" wrapText="1"/>
    </xf>
    <xf numFmtId="0" fontId="0" fillId="0" borderId="1" xfId="0" applyFill="1" applyBorder="1" applyAlignment="1">
      <alignment horizontal="left" wrapText="1"/>
    </xf>
    <xf numFmtId="0" fontId="0" fillId="0" borderId="0" xfId="0" applyFill="1" applyBorder="1" applyAlignment="1">
      <alignment horizontal="left" vertical="top" wrapText="1" indent="4"/>
    </xf>
    <xf numFmtId="0" fontId="3" fillId="0" borderId="0" xfId="0" applyFont="1" applyFill="1" applyBorder="1" applyAlignment="1">
      <alignment horizontal="left" vertical="center" wrapText="1"/>
    </xf>
    <xf numFmtId="0" fontId="9" fillId="0" borderId="13" xfId="0" applyFont="1" applyFill="1" applyBorder="1" applyAlignment="1">
      <alignment horizontal="left" wrapText="1"/>
    </xf>
    <xf numFmtId="0" fontId="9" fillId="0" borderId="11"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center" wrapText="1"/>
    </xf>
    <xf numFmtId="0" fontId="0" fillId="3" borderId="12" xfId="0" applyFill="1" applyBorder="1" applyAlignment="1">
      <alignment horizontal="left" vertical="center" wrapText="1"/>
    </xf>
    <xf numFmtId="0" fontId="0" fillId="0" borderId="12" xfId="0" applyFill="1" applyBorder="1" applyAlignment="1">
      <alignment horizontal="left" vertical="center" wrapText="1"/>
    </xf>
    <xf numFmtId="0" fontId="6" fillId="0" borderId="14" xfId="0" applyFont="1" applyFill="1" applyBorder="1" applyAlignment="1">
      <alignment horizontal="left" vertical="top" wrapText="1" indent="2"/>
    </xf>
    <xf numFmtId="166" fontId="7" fillId="0" borderId="14" xfId="0" applyNumberFormat="1" applyFont="1" applyFill="1" applyBorder="1" applyAlignment="1">
      <alignment horizontal="right" vertical="top" indent="1" shrinkToFit="1"/>
    </xf>
    <xf numFmtId="0" fontId="4" fillId="0" borderId="9" xfId="0" applyFont="1" applyFill="1" applyBorder="1" applyAlignment="1">
      <alignment horizontal="left" vertical="center" wrapText="1"/>
    </xf>
    <xf numFmtId="0" fontId="0" fillId="0" borderId="8" xfId="0"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indent="2"/>
    </xf>
    <xf numFmtId="0" fontId="0" fillId="0" borderId="11" xfId="0" applyFill="1" applyBorder="1" applyAlignment="1">
      <alignment horizontal="left" vertical="top" wrapText="1"/>
    </xf>
    <xf numFmtId="167" fontId="5" fillId="0" borderId="9" xfId="0" applyNumberFormat="1" applyFont="1" applyFill="1" applyBorder="1" applyAlignment="1">
      <alignment horizontal="left" vertical="top" indent="2" shrinkToFit="1"/>
    </xf>
    <xf numFmtId="165" fontId="5" fillId="0" borderId="9" xfId="0" applyNumberFormat="1" applyFont="1" applyFill="1" applyBorder="1" applyAlignment="1">
      <alignment horizontal="left" vertical="top" indent="4" shrinkToFit="1"/>
    </xf>
    <xf numFmtId="4" fontId="5" fillId="0" borderId="9" xfId="0" applyNumberFormat="1" applyFont="1" applyFill="1" applyBorder="1" applyAlignment="1">
      <alignment horizontal="left" vertical="top" indent="6" shrinkToFit="1"/>
    </xf>
    <xf numFmtId="0" fontId="4" fillId="0" borderId="9" xfId="0" applyFont="1" applyFill="1" applyBorder="1" applyAlignment="1">
      <alignment horizontal="left" vertical="center" wrapText="1" indent="1"/>
    </xf>
    <xf numFmtId="2" fontId="5" fillId="0" borderId="9" xfId="0" applyNumberFormat="1" applyFont="1" applyFill="1" applyBorder="1" applyAlignment="1">
      <alignment horizontal="left" vertical="top" indent="8" shrinkToFit="1"/>
    </xf>
    <xf numFmtId="0" fontId="6" fillId="0" borderId="12" xfId="0" applyFont="1" applyFill="1" applyBorder="1" applyAlignment="1">
      <alignment horizontal="left" vertical="center" wrapText="1" indent="1"/>
    </xf>
    <xf numFmtId="166" fontId="7" fillId="0" borderId="12" xfId="0" applyNumberFormat="1" applyFont="1" applyFill="1" applyBorder="1" applyAlignment="1">
      <alignment horizontal="right" vertical="center" indent="2" shrinkToFit="1"/>
    </xf>
    <xf numFmtId="164" fontId="7" fillId="0" borderId="12" xfId="0" applyNumberFormat="1" applyFont="1" applyFill="1" applyBorder="1" applyAlignment="1">
      <alignment horizontal="left" vertical="center" indent="3" shrinkToFit="1"/>
    </xf>
    <xf numFmtId="166" fontId="7" fillId="0" borderId="12" xfId="0" applyNumberFormat="1" applyFont="1" applyFill="1" applyBorder="1" applyAlignment="1">
      <alignment horizontal="left" vertical="center" indent="4" shrinkToFit="1"/>
    </xf>
    <xf numFmtId="0" fontId="4" fillId="0" borderId="15" xfId="0" applyFont="1" applyFill="1" applyBorder="1" applyAlignment="1">
      <alignment horizontal="left" vertical="top" wrapText="1" indent="2"/>
    </xf>
    <xf numFmtId="0" fontId="4" fillId="0" borderId="15" xfId="0" applyFont="1" applyFill="1" applyBorder="1" applyAlignment="1">
      <alignment horizontal="left" vertical="top" wrapText="1" indent="1"/>
    </xf>
    <xf numFmtId="0" fontId="0" fillId="0" borderId="15" xfId="0" applyFill="1" applyBorder="1" applyAlignment="1">
      <alignment horizontal="right" vertical="top" wrapText="1" indent="3"/>
    </xf>
    <xf numFmtId="0" fontId="4" fillId="3" borderId="12" xfId="0" applyFont="1" applyFill="1" applyBorder="1" applyAlignment="1">
      <alignment horizontal="left" vertical="top" wrapText="1" indent="1"/>
    </xf>
    <xf numFmtId="166" fontId="5" fillId="3" borderId="12" xfId="0" applyNumberFormat="1" applyFont="1" applyFill="1" applyBorder="1" applyAlignment="1">
      <alignment horizontal="right" vertical="top" indent="2" shrinkToFit="1"/>
    </xf>
    <xf numFmtId="164" fontId="5" fillId="3" borderId="12" xfId="0" applyNumberFormat="1" applyFont="1" applyFill="1" applyBorder="1" applyAlignment="1">
      <alignment horizontal="left" vertical="top" indent="6" shrinkToFit="1"/>
    </xf>
    <xf numFmtId="164" fontId="5" fillId="3" borderId="12" xfId="0" applyNumberFormat="1" applyFont="1" applyFill="1" applyBorder="1" applyAlignment="1">
      <alignment horizontal="left" vertical="top" indent="5" shrinkToFit="1"/>
    </xf>
    <xf numFmtId="0" fontId="4" fillId="0" borderId="12" xfId="0" applyFont="1" applyFill="1" applyBorder="1" applyAlignment="1">
      <alignment horizontal="left" vertical="top" wrapText="1" indent="1"/>
    </xf>
    <xf numFmtId="2" fontId="5" fillId="0" borderId="12" xfId="0" applyNumberFormat="1" applyFont="1" applyFill="1" applyBorder="1" applyAlignment="1">
      <alignment horizontal="left" vertical="top" indent="6" shrinkToFit="1"/>
    </xf>
    <xf numFmtId="2" fontId="5" fillId="0" borderId="12" xfId="0" applyNumberFormat="1" applyFont="1" applyFill="1" applyBorder="1" applyAlignment="1">
      <alignment horizontal="right" vertical="top" indent="2" shrinkToFit="1"/>
    </xf>
    <xf numFmtId="2" fontId="5" fillId="0" borderId="12" xfId="0" applyNumberFormat="1" applyFont="1" applyFill="1" applyBorder="1" applyAlignment="1">
      <alignment horizontal="left" vertical="top" indent="7" shrinkToFit="1"/>
    </xf>
    <xf numFmtId="2" fontId="5" fillId="0" borderId="12" xfId="0" applyNumberFormat="1" applyFont="1" applyFill="1" applyBorder="1" applyAlignment="1">
      <alignment horizontal="left" vertical="top" indent="8" shrinkToFit="1"/>
    </xf>
    <xf numFmtId="0" fontId="4" fillId="0" borderId="0" xfId="0" applyFont="1" applyFill="1" applyBorder="1" applyAlignment="1">
      <alignment horizontal="left" vertical="top" wrapText="1" indent="4"/>
    </xf>
    <xf numFmtId="0" fontId="0" fillId="0" borderId="0" xfId="0" applyFill="1" applyBorder="1" applyAlignment="1">
      <alignment horizontal="left" wrapText="1"/>
    </xf>
    <xf numFmtId="2" fontId="5" fillId="0" borderId="0" xfId="0" applyNumberFormat="1" applyFont="1" applyFill="1" applyBorder="1" applyAlignment="1">
      <alignment horizontal="left" vertical="top" indent="7" shrinkToFit="1"/>
    </xf>
    <xf numFmtId="4" fontId="5" fillId="0" borderId="0" xfId="0" applyNumberFormat="1" applyFont="1" applyFill="1" applyBorder="1" applyAlignment="1">
      <alignment horizontal="left" vertical="top" indent="5" shrinkToFit="1"/>
    </xf>
    <xf numFmtId="0" fontId="4" fillId="0" borderId="14" xfId="0" applyFont="1" applyFill="1" applyBorder="1" applyAlignment="1">
      <alignment horizontal="left" vertical="top" wrapText="1" indent="1"/>
    </xf>
    <xf numFmtId="2" fontId="5" fillId="0" borderId="14" xfId="0" applyNumberFormat="1" applyFont="1" applyFill="1" applyBorder="1" applyAlignment="1">
      <alignment horizontal="right" vertical="top" indent="2" shrinkToFit="1"/>
    </xf>
    <xf numFmtId="0" fontId="0" fillId="0" borderId="14" xfId="0" applyFill="1" applyBorder="1" applyAlignment="1">
      <alignment horizontal="left" vertical="center" wrapText="1"/>
    </xf>
    <xf numFmtId="0" fontId="4" fillId="0" borderId="0" xfId="0" applyFont="1" applyFill="1" applyBorder="1" applyAlignment="1">
      <alignment horizontal="left" vertical="top" wrapText="1" indent="1"/>
    </xf>
    <xf numFmtId="0" fontId="0" fillId="0" borderId="0" xfId="0" applyFill="1" applyBorder="1" applyAlignment="1">
      <alignment horizontal="left" vertical="center" wrapText="1"/>
    </xf>
    <xf numFmtId="2" fontId="5" fillId="0" borderId="0" xfId="0" applyNumberFormat="1" applyFont="1" applyFill="1" applyBorder="1" applyAlignment="1">
      <alignment horizontal="left" vertical="top" indent="8" shrinkToFit="1"/>
    </xf>
    <xf numFmtId="0" fontId="4" fillId="0" borderId="0" xfId="0" applyFont="1" applyFill="1" applyBorder="1" applyAlignment="1">
      <alignment horizontal="right" vertical="top" wrapText="1" indent="2"/>
    </xf>
    <xf numFmtId="0" fontId="0" fillId="0" borderId="0" xfId="0" applyFill="1" applyBorder="1" applyAlignment="1">
      <alignment horizontal="right" vertical="top" wrapText="1" indent="3"/>
    </xf>
    <xf numFmtId="0" fontId="4" fillId="0" borderId="0" xfId="0" applyFont="1" applyFill="1" applyBorder="1" applyAlignment="1">
      <alignment horizontal="left" vertical="top" wrapText="1" indent="3"/>
    </xf>
    <xf numFmtId="2" fontId="5" fillId="0" borderId="0" xfId="0" applyNumberFormat="1" applyFont="1" applyFill="1" applyBorder="1" applyAlignment="1">
      <alignment horizontal="right" vertical="top" indent="2" shrinkToFit="1"/>
    </xf>
    <xf numFmtId="4" fontId="5" fillId="0" borderId="0" xfId="0" applyNumberFormat="1" applyFont="1" applyFill="1" applyBorder="1" applyAlignment="1">
      <alignment horizontal="left" vertical="top" indent="6" shrinkToFit="1"/>
    </xf>
    <xf numFmtId="0" fontId="9" fillId="0" borderId="0" xfId="0" applyFont="1" applyFill="1" applyBorder="1" applyAlignment="1">
      <alignment horizontal="left" wrapText="1"/>
    </xf>
    <xf numFmtId="0" fontId="6" fillId="0" borderId="12" xfId="0" applyFont="1" applyFill="1" applyBorder="1" applyAlignment="1">
      <alignment horizontal="left" vertical="top" wrapText="1" indent="1"/>
    </xf>
    <xf numFmtId="164" fontId="7" fillId="0" borderId="12" xfId="0" applyNumberFormat="1" applyFont="1" applyFill="1" applyBorder="1" applyAlignment="1">
      <alignment horizontal="left" vertical="top" indent="7" shrinkToFit="1"/>
    </xf>
    <xf numFmtId="0" fontId="0" fillId="0" borderId="14" xfId="0" applyFill="1" applyBorder="1" applyAlignment="1">
      <alignment horizontal="right" vertical="top" wrapText="1"/>
    </xf>
    <xf numFmtId="0" fontId="4" fillId="0" borderId="14" xfId="0" applyFont="1" applyFill="1" applyBorder="1" applyAlignment="1">
      <alignment horizontal="left" vertical="top" wrapText="1" indent="10"/>
    </xf>
    <xf numFmtId="164" fontId="7" fillId="0" borderId="12" xfId="0" applyNumberFormat="1" applyFont="1" applyFill="1" applyBorder="1" applyAlignment="1">
      <alignment horizontal="left" vertical="center" indent="7" shrinkToFit="1"/>
    </xf>
    <xf numFmtId="0" fontId="0" fillId="0" borderId="11" xfId="0" applyFill="1" applyBorder="1" applyAlignment="1">
      <alignment horizontal="left" vertical="center" wrapText="1"/>
    </xf>
    <xf numFmtId="0" fontId="4" fillId="0" borderId="0" xfId="0" applyFont="1" applyFill="1" applyBorder="1" applyAlignment="1">
      <alignment horizontal="left" wrapText="1"/>
    </xf>
    <xf numFmtId="0" fontId="0" fillId="0" borderId="0" xfId="0" applyFill="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5327903" y="5538470"/>
    <xdr:ext cx="1511807" cy="179831"/>
    <xdr:pic>
      <xdr:nvPicPr>
        <xdr:cNvPr id="2" name="image1.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11807" cy="179831"/>
        </a:xfrm>
        <a:prstGeom prst="rect">
          <a:avLst/>
        </a:prstGeom>
      </xdr:spPr>
    </xdr:pic>
    <xdr:clientData/>
  </xdr:absoluteAnchor>
  <xdr:oneCellAnchor>
    <xdr:from>
      <xdr:col>1</xdr:col>
      <xdr:colOff>82169</xdr:colOff>
      <xdr:row>15</xdr:row>
      <xdr:rowOff>701040</xdr:rowOff>
    </xdr:from>
    <xdr:ext cx="234696" cy="231647"/>
    <xdr:pic>
      <xdr:nvPicPr>
        <xdr:cNvPr id="3" name="image2.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4696" cy="231647"/>
        </a:xfrm>
        <a:prstGeom prst="rect">
          <a:avLst/>
        </a:prstGeom>
      </xdr:spPr>
    </xdr:pic>
    <xdr:clientData/>
  </xdr:oneCellAnchor>
  <xdr:oneCellAnchor>
    <xdr:from>
      <xdr:col>5</xdr:col>
      <xdr:colOff>88899</xdr:colOff>
      <xdr:row>15</xdr:row>
      <xdr:rowOff>761999</xdr:rowOff>
    </xdr:from>
    <xdr:ext cx="219456" cy="137159"/>
    <xdr:pic>
      <xdr:nvPicPr>
        <xdr:cNvPr id="4" name="image3.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219456" cy="13715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539495</xdr:colOff>
      <xdr:row>13</xdr:row>
      <xdr:rowOff>599821</xdr:rowOff>
    </xdr:from>
    <xdr:ext cx="6480175" cy="0"/>
    <xdr:sp macro="" textlink="">
      <xdr:nvSpPr>
        <xdr:cNvPr id="5" name="Shape 5">
          <a:extLst>
            <a:ext uri="{FF2B5EF4-FFF2-40B4-BE49-F238E27FC236}">
              <a16:creationId xmlns:a16="http://schemas.microsoft.com/office/drawing/2014/main" id="{00000000-0008-0000-0100-000005000000}"/>
            </a:ext>
          </a:extLst>
        </xdr:cNvPr>
        <xdr:cNvSpPr/>
      </xdr:nvSpPr>
      <xdr:spPr>
        <a:xfrm>
          <a:off x="0" y="0"/>
          <a:ext cx="6480175" cy="0"/>
        </a:xfrm>
        <a:custGeom>
          <a:avLst/>
          <a:gdLst/>
          <a:ahLst/>
          <a:cxnLst/>
          <a:rect l="0" t="0" r="0" b="0"/>
          <a:pathLst>
            <a:path w="6480175">
              <a:moveTo>
                <a:pt x="0" y="0"/>
              </a:moveTo>
              <a:lnTo>
                <a:pt x="6480047" y="0"/>
              </a:lnTo>
            </a:path>
          </a:pathLst>
        </a:custGeom>
        <a:ln w="12191">
          <a:solidFill>
            <a:srgbClr val="333333"/>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539495</xdr:colOff>
      <xdr:row>22</xdr:row>
      <xdr:rowOff>6096</xdr:rowOff>
    </xdr:from>
    <xdr:ext cx="6480175" cy="0"/>
    <xdr:sp macro="" textlink="">
      <xdr:nvSpPr>
        <xdr:cNvPr id="6" name="Shape 6">
          <a:extLst>
            <a:ext uri="{FF2B5EF4-FFF2-40B4-BE49-F238E27FC236}">
              <a16:creationId xmlns:a16="http://schemas.microsoft.com/office/drawing/2014/main" id="{00000000-0008-0000-0200-000006000000}"/>
            </a:ext>
          </a:extLst>
        </xdr:cNvPr>
        <xdr:cNvSpPr/>
      </xdr:nvSpPr>
      <xdr:spPr>
        <a:xfrm>
          <a:off x="0" y="0"/>
          <a:ext cx="6480175" cy="0"/>
        </a:xfrm>
        <a:custGeom>
          <a:avLst/>
          <a:gdLst/>
          <a:ahLst/>
          <a:cxnLst/>
          <a:rect l="0" t="0" r="0" b="0"/>
          <a:pathLst>
            <a:path w="6480175">
              <a:moveTo>
                <a:pt x="0" y="0"/>
              </a:moveTo>
              <a:lnTo>
                <a:pt x="6480047" y="0"/>
              </a:lnTo>
            </a:path>
          </a:pathLst>
        </a:custGeom>
        <a:ln w="12191">
          <a:solidFill>
            <a:srgbClr val="333333"/>
          </a:solidFill>
        </a:ln>
      </xdr:spPr>
    </xdr:sp>
    <xdr:clientData/>
  </xdr:oneCellAnchor>
</xdr:wsDr>
</file>

<file path=xl/drawings/drawing4.xml><?xml version="1.0" encoding="utf-8"?>
<xdr:wsDr xmlns:xdr="http://schemas.openxmlformats.org/drawingml/2006/spreadsheetDrawing" xmlns:a="http://schemas.openxmlformats.org/drawingml/2006/main">
  <xdr:absoluteAnchor>
    <xdr:pos x="0" y="7645272"/>
    <xdr:ext cx="6480175" cy="0"/>
    <xdr:sp macro="" textlink="">
      <xdr:nvSpPr>
        <xdr:cNvPr id="7" name="Shape 7">
          <a:extLst>
            <a:ext uri="{FF2B5EF4-FFF2-40B4-BE49-F238E27FC236}">
              <a16:creationId xmlns:a16="http://schemas.microsoft.com/office/drawing/2014/main" id="{00000000-0008-0000-1000-000007000000}"/>
            </a:ext>
          </a:extLst>
        </xdr:cNvPr>
        <xdr:cNvSpPr/>
      </xdr:nvSpPr>
      <xdr:spPr>
        <a:xfrm>
          <a:off x="0" y="0"/>
          <a:ext cx="6480175" cy="0"/>
        </a:xfrm>
        <a:custGeom>
          <a:avLst/>
          <a:gdLst/>
          <a:ahLst/>
          <a:cxnLst/>
          <a:rect l="0" t="0" r="0" b="0"/>
          <a:pathLst>
            <a:path w="6480175">
              <a:moveTo>
                <a:pt x="0" y="0"/>
              </a:moveTo>
              <a:lnTo>
                <a:pt x="6480047" y="0"/>
              </a:lnTo>
            </a:path>
          </a:pathLst>
        </a:custGeom>
        <a:ln w="3175">
          <a:solidFill>
            <a:srgbClr val="061F34"/>
          </a:solidFill>
        </a:ln>
      </xdr:spPr>
    </xdr:sp>
    <xdr:clientData/>
  </xdr:absoluteAnchor>
  <xdr:oneCellAnchor>
    <xdr:from>
      <xdr:col>0</xdr:col>
      <xdr:colOff>539495</xdr:colOff>
      <xdr:row>5</xdr:row>
      <xdr:rowOff>1524</xdr:rowOff>
    </xdr:from>
    <xdr:ext cx="6480175" cy="0"/>
    <xdr:sp macro="" textlink="">
      <xdr:nvSpPr>
        <xdr:cNvPr id="8" name="Shape 8">
          <a:extLst>
            <a:ext uri="{FF2B5EF4-FFF2-40B4-BE49-F238E27FC236}">
              <a16:creationId xmlns:a16="http://schemas.microsoft.com/office/drawing/2014/main" id="{00000000-0008-0000-1000-000008000000}"/>
            </a:ext>
          </a:extLst>
        </xdr:cNvPr>
        <xdr:cNvSpPr/>
      </xdr:nvSpPr>
      <xdr:spPr>
        <a:xfrm>
          <a:off x="0" y="0"/>
          <a:ext cx="6480175" cy="0"/>
        </a:xfrm>
        <a:custGeom>
          <a:avLst/>
          <a:gdLst/>
          <a:ahLst/>
          <a:cxnLst/>
          <a:rect l="0" t="0" r="0" b="0"/>
          <a:pathLst>
            <a:path w="6480175">
              <a:moveTo>
                <a:pt x="0" y="0"/>
              </a:moveTo>
              <a:lnTo>
                <a:pt x="6480047" y="0"/>
              </a:lnTo>
            </a:path>
          </a:pathLst>
        </a:custGeom>
        <a:ln w="3175">
          <a:solidFill>
            <a:srgbClr val="061F34"/>
          </a:solidFill>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upport@panorama.com.au"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afca.org.au/"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topLeftCell="A13" workbookViewId="0">
      <selection sqref="A1:J1"/>
    </sheetView>
  </sheetViews>
  <sheetFormatPr defaultRowHeight="12.75" x14ac:dyDescent="0.2"/>
  <cols>
    <col min="1" max="1" width="5.83203125" customWidth="1"/>
    <col min="2" max="2" width="9.83203125" customWidth="1"/>
    <col min="3" max="3" width="10" customWidth="1"/>
    <col min="4" max="4" width="3.1640625" customWidth="1"/>
    <col min="5" max="6" width="6" customWidth="1"/>
    <col min="7" max="7" width="12.83203125" customWidth="1"/>
    <col min="8" max="8" width="20.83203125" customWidth="1"/>
    <col min="9" max="9" width="50.1640625" customWidth="1"/>
    <col min="10" max="10" width="2.5" customWidth="1"/>
  </cols>
  <sheetData>
    <row r="1" spans="1:10" ht="104.25" customHeight="1" x14ac:dyDescent="0.2">
      <c r="A1" s="168" t="s">
        <v>0</v>
      </c>
      <c r="B1" s="168"/>
      <c r="C1" s="168"/>
      <c r="D1" s="168"/>
      <c r="E1" s="168"/>
      <c r="F1" s="168"/>
      <c r="G1" s="168"/>
      <c r="H1" s="168"/>
      <c r="I1" s="168"/>
      <c r="J1" s="168"/>
    </row>
    <row r="2" spans="1:10" ht="19.5" customHeight="1" x14ac:dyDescent="0.2">
      <c r="A2" s="166" t="s">
        <v>1</v>
      </c>
      <c r="B2" s="166"/>
      <c r="C2" s="166"/>
      <c r="D2" s="166"/>
      <c r="E2" s="166"/>
      <c r="F2" s="166"/>
      <c r="G2" s="1"/>
    </row>
    <row r="3" spans="1:10" ht="18.95" customHeight="1" x14ac:dyDescent="0.2">
      <c r="A3" s="163" t="s">
        <v>2</v>
      </c>
      <c r="B3" s="163"/>
      <c r="C3" s="163"/>
      <c r="D3" s="163"/>
      <c r="E3" s="163"/>
      <c r="F3" s="163"/>
      <c r="G3" s="2">
        <v>2</v>
      </c>
    </row>
    <row r="4" spans="1:10" ht="12.75" customHeight="1" x14ac:dyDescent="0.2">
      <c r="A4" s="160" t="s">
        <v>3</v>
      </c>
      <c r="B4" s="160"/>
      <c r="C4" s="160"/>
      <c r="D4" s="160"/>
      <c r="E4" s="160"/>
      <c r="F4" s="160"/>
      <c r="G4" s="3">
        <v>3</v>
      </c>
    </row>
    <row r="5" spans="1:10" ht="12.75" customHeight="1" x14ac:dyDescent="0.2">
      <c r="A5" s="160" t="s">
        <v>4</v>
      </c>
      <c r="B5" s="160"/>
      <c r="C5" s="160"/>
      <c r="D5" s="160"/>
      <c r="E5" s="160"/>
      <c r="F5" s="160"/>
      <c r="G5" s="3">
        <v>5</v>
      </c>
    </row>
    <row r="6" spans="1:10" ht="12.75" customHeight="1" x14ac:dyDescent="0.2">
      <c r="A6" s="160" t="s">
        <v>5</v>
      </c>
      <c r="B6" s="160"/>
      <c r="C6" s="160"/>
      <c r="D6" s="160"/>
      <c r="E6" s="160"/>
      <c r="F6" s="160"/>
      <c r="G6" s="3">
        <v>6</v>
      </c>
    </row>
    <row r="7" spans="1:10" ht="12.75" customHeight="1" x14ac:dyDescent="0.2">
      <c r="A7" s="160" t="s">
        <v>6</v>
      </c>
      <c r="B7" s="160"/>
      <c r="C7" s="160"/>
      <c r="D7" s="160"/>
      <c r="E7" s="160"/>
      <c r="F7" s="160"/>
      <c r="G7" s="3">
        <v>11</v>
      </c>
    </row>
    <row r="8" spans="1:10" ht="12.75" customHeight="1" x14ac:dyDescent="0.2">
      <c r="A8" s="160" t="s">
        <v>7</v>
      </c>
      <c r="B8" s="160"/>
      <c r="C8" s="160"/>
      <c r="D8" s="160"/>
      <c r="E8" s="160"/>
      <c r="F8" s="160"/>
      <c r="G8" s="3">
        <v>16</v>
      </c>
    </row>
    <row r="9" spans="1:10" ht="12.75" customHeight="1" x14ac:dyDescent="0.2">
      <c r="A9" s="160" t="s">
        <v>8</v>
      </c>
      <c r="B9" s="160"/>
      <c r="C9" s="160"/>
      <c r="D9" s="160"/>
      <c r="E9" s="160"/>
      <c r="F9" s="160"/>
      <c r="G9" s="3">
        <v>17</v>
      </c>
    </row>
    <row r="10" spans="1:10" ht="19.5" customHeight="1" x14ac:dyDescent="0.2">
      <c r="A10" s="166" t="s">
        <v>9</v>
      </c>
      <c r="B10" s="166"/>
      <c r="C10" s="167"/>
      <c r="D10" s="167"/>
      <c r="E10" s="167"/>
      <c r="F10" s="167"/>
      <c r="G10" s="167"/>
    </row>
    <row r="11" spans="1:10" ht="18.75" customHeight="1" x14ac:dyDescent="0.2">
      <c r="A11" s="163" t="s">
        <v>10</v>
      </c>
      <c r="B11" s="163"/>
      <c r="C11" s="164" t="s">
        <v>11</v>
      </c>
      <c r="D11" s="164"/>
      <c r="E11" s="164"/>
      <c r="F11" s="164"/>
      <c r="G11" s="164"/>
    </row>
    <row r="12" spans="1:10" ht="12.75" customHeight="1" x14ac:dyDescent="0.2">
      <c r="A12" s="160" t="s">
        <v>12</v>
      </c>
      <c r="B12" s="160"/>
      <c r="C12" s="165">
        <v>121115992</v>
      </c>
      <c r="D12" s="165"/>
      <c r="E12" s="165"/>
      <c r="F12" s="165"/>
      <c r="G12" s="165"/>
    </row>
    <row r="13" spans="1:10" ht="21" customHeight="1" x14ac:dyDescent="0.2">
      <c r="A13" s="160" t="s">
        <v>13</v>
      </c>
      <c r="B13" s="160"/>
      <c r="C13" s="161" t="s">
        <v>14</v>
      </c>
      <c r="D13" s="161"/>
      <c r="E13" s="161"/>
      <c r="F13" s="161"/>
      <c r="G13" s="161"/>
    </row>
    <row r="14" spans="1:10" ht="12.75" customHeight="1" x14ac:dyDescent="0.2">
      <c r="A14" s="160" t="s">
        <v>15</v>
      </c>
      <c r="B14" s="160"/>
      <c r="C14" s="161" t="s">
        <v>16</v>
      </c>
      <c r="D14" s="161"/>
      <c r="E14" s="161"/>
      <c r="F14" s="161"/>
      <c r="G14" s="161"/>
    </row>
    <row r="15" spans="1:10" ht="12.75" customHeight="1" x14ac:dyDescent="0.2">
      <c r="A15" s="160" t="s">
        <v>17</v>
      </c>
      <c r="B15" s="160"/>
      <c r="C15" s="161" t="s">
        <v>18</v>
      </c>
      <c r="D15" s="161"/>
      <c r="E15" s="161"/>
      <c r="F15" s="161"/>
      <c r="G15" s="161"/>
    </row>
    <row r="16" spans="1:10" ht="130.5" customHeight="1" x14ac:dyDescent="0.2">
      <c r="A16" s="162" t="s">
        <v>19</v>
      </c>
      <c r="B16" s="162"/>
      <c r="C16" s="162"/>
      <c r="D16" s="162"/>
      <c r="E16" s="162"/>
      <c r="F16" s="162"/>
      <c r="G16" s="162"/>
      <c r="H16" s="162"/>
      <c r="I16" s="162"/>
    </row>
    <row r="17" spans="1:8" ht="28.35" customHeight="1" x14ac:dyDescent="0.2">
      <c r="A17" s="4"/>
      <c r="B17" s="157" t="s">
        <v>20</v>
      </c>
      <c r="C17" s="158"/>
      <c r="D17" s="5"/>
      <c r="E17" s="4"/>
      <c r="F17" s="157" t="s">
        <v>21</v>
      </c>
      <c r="G17" s="159"/>
      <c r="H17" s="158"/>
    </row>
    <row r="18" spans="1:8" ht="15" customHeight="1" x14ac:dyDescent="0.2"/>
  </sheetData>
  <mergeCells count="24">
    <mergeCell ref="A1:J1"/>
    <mergeCell ref="A2:F2"/>
    <mergeCell ref="A3:F3"/>
    <mergeCell ref="A4:F4"/>
    <mergeCell ref="A5:F5"/>
    <mergeCell ref="A6:F6"/>
    <mergeCell ref="A7:F7"/>
    <mergeCell ref="A8:F8"/>
    <mergeCell ref="A9:F9"/>
    <mergeCell ref="A10:B10"/>
    <mergeCell ref="C10:G10"/>
    <mergeCell ref="A11:B11"/>
    <mergeCell ref="C11:G11"/>
    <mergeCell ref="A12:B12"/>
    <mergeCell ref="C12:G12"/>
    <mergeCell ref="A13:B13"/>
    <mergeCell ref="C13:G13"/>
    <mergeCell ref="B17:C17"/>
    <mergeCell ref="F17:H17"/>
    <mergeCell ref="A14:B14"/>
    <mergeCell ref="C14:G14"/>
    <mergeCell ref="A15:B15"/>
    <mergeCell ref="C15:G15"/>
    <mergeCell ref="A16:I16"/>
  </mergeCells>
  <hyperlinks>
    <hyperlink ref="F17" r:id="rId1" display="mailto:support@panorama.com.au" xr:uid="{00000000-0004-0000-0000-0000000000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7"/>
  <sheetViews>
    <sheetView topLeftCell="A13" workbookViewId="0">
      <selection sqref="A1:J1"/>
    </sheetView>
  </sheetViews>
  <sheetFormatPr defaultRowHeight="12.75" x14ac:dyDescent="0.2"/>
  <cols>
    <col min="1" max="1" width="48" customWidth="1"/>
    <col min="2" max="2" width="19.5" customWidth="1"/>
    <col min="3" max="3" width="18.83203125" customWidth="1"/>
    <col min="4" max="4" width="18" customWidth="1"/>
    <col min="5" max="5" width="14.1640625" customWidth="1"/>
  </cols>
  <sheetData>
    <row r="1" spans="1:5" ht="21.95" customHeight="1" x14ac:dyDescent="0.2">
      <c r="A1" s="59" t="s">
        <v>77</v>
      </c>
      <c r="B1" s="61" t="s">
        <v>145</v>
      </c>
      <c r="C1" s="61" t="s">
        <v>146</v>
      </c>
      <c r="D1" s="61" t="s">
        <v>147</v>
      </c>
      <c r="E1" s="62" t="s">
        <v>148</v>
      </c>
    </row>
    <row r="2" spans="1:5" ht="18.95" customHeight="1" x14ac:dyDescent="0.2">
      <c r="A2" s="28" t="s">
        <v>103</v>
      </c>
      <c r="B2" s="63">
        <v>8.74</v>
      </c>
      <c r="C2" s="63">
        <v>0</v>
      </c>
      <c r="D2" s="63">
        <v>0</v>
      </c>
      <c r="E2" s="29">
        <v>0.41</v>
      </c>
    </row>
    <row r="3" spans="1:5" ht="18" customHeight="1" x14ac:dyDescent="0.2">
      <c r="A3" s="65" t="s">
        <v>104</v>
      </c>
      <c r="B3" s="66"/>
      <c r="C3" s="66"/>
      <c r="D3" s="66"/>
      <c r="E3" s="66"/>
    </row>
    <row r="4" spans="1:5" ht="14.1" customHeight="1" x14ac:dyDescent="0.2">
      <c r="A4" s="67" t="s">
        <v>105</v>
      </c>
      <c r="B4" s="69">
        <v>0</v>
      </c>
      <c r="C4" s="69">
        <v>0</v>
      </c>
      <c r="D4" s="69">
        <v>0</v>
      </c>
      <c r="E4" s="70">
        <v>1.72</v>
      </c>
    </row>
    <row r="5" spans="1:5" ht="12" customHeight="1" x14ac:dyDescent="0.2">
      <c r="A5" s="67" t="s">
        <v>106</v>
      </c>
      <c r="B5" s="69">
        <v>0</v>
      </c>
      <c r="C5" s="69">
        <v>0</v>
      </c>
      <c r="D5" s="69">
        <v>0</v>
      </c>
      <c r="E5" s="70">
        <v>1.31</v>
      </c>
    </row>
    <row r="6" spans="1:5" ht="12" customHeight="1" x14ac:dyDescent="0.2">
      <c r="A6" s="67" t="s">
        <v>107</v>
      </c>
      <c r="B6" s="69">
        <v>0</v>
      </c>
      <c r="C6" s="69">
        <v>0</v>
      </c>
      <c r="D6" s="69">
        <v>0</v>
      </c>
      <c r="E6" s="70">
        <v>38.15</v>
      </c>
    </row>
    <row r="7" spans="1:5" ht="12.95" customHeight="1" x14ac:dyDescent="0.2">
      <c r="A7" s="67" t="s">
        <v>108</v>
      </c>
      <c r="B7" s="69">
        <v>0</v>
      </c>
      <c r="C7" s="69">
        <v>0</v>
      </c>
      <c r="D7" s="69">
        <v>0</v>
      </c>
      <c r="E7" s="70">
        <v>18.53</v>
      </c>
    </row>
    <row r="8" spans="1:5" ht="12" customHeight="1" x14ac:dyDescent="0.2">
      <c r="A8" s="72" t="s">
        <v>109</v>
      </c>
      <c r="B8" s="74">
        <v>0</v>
      </c>
      <c r="C8" s="74">
        <v>0</v>
      </c>
      <c r="D8" s="74">
        <v>0</v>
      </c>
      <c r="E8" s="75">
        <v>0</v>
      </c>
    </row>
    <row r="9" spans="1:5" ht="17.100000000000001" customHeight="1" x14ac:dyDescent="0.2">
      <c r="A9" s="28" t="s">
        <v>110</v>
      </c>
      <c r="B9" s="63">
        <v>0</v>
      </c>
      <c r="C9" s="63">
        <v>0</v>
      </c>
      <c r="D9" s="63">
        <v>0</v>
      </c>
      <c r="E9" s="29">
        <v>2.1</v>
      </c>
    </row>
    <row r="10" spans="1:5" ht="18.95" customHeight="1" x14ac:dyDescent="0.2">
      <c r="A10" s="28" t="s">
        <v>111</v>
      </c>
      <c r="B10" s="63">
        <v>0</v>
      </c>
      <c r="C10" s="63">
        <v>0</v>
      </c>
      <c r="D10" s="63">
        <v>0</v>
      </c>
      <c r="E10" s="29">
        <v>0</v>
      </c>
    </row>
    <row r="11" spans="1:5" ht="18.95" customHeight="1" x14ac:dyDescent="0.2">
      <c r="A11" s="28" t="s">
        <v>112</v>
      </c>
      <c r="B11" s="63">
        <v>0</v>
      </c>
      <c r="C11" s="63">
        <v>0</v>
      </c>
      <c r="D11" s="63">
        <v>0</v>
      </c>
      <c r="E11" s="29">
        <v>0</v>
      </c>
    </row>
    <row r="12" spans="1:5" ht="18.95" customHeight="1" x14ac:dyDescent="0.2">
      <c r="A12" s="28" t="s">
        <v>113</v>
      </c>
      <c r="B12" s="63">
        <v>0</v>
      </c>
      <c r="C12" s="63">
        <v>0</v>
      </c>
      <c r="D12" s="63">
        <v>0</v>
      </c>
      <c r="E12" s="29">
        <v>0</v>
      </c>
    </row>
    <row r="13" spans="1:5" ht="20.100000000000001" customHeight="1" x14ac:dyDescent="0.2">
      <c r="A13" s="28" t="s">
        <v>114</v>
      </c>
      <c r="B13" s="63">
        <v>0</v>
      </c>
      <c r="C13" s="63">
        <v>13.62</v>
      </c>
      <c r="D13" s="63">
        <v>0.06</v>
      </c>
      <c r="E13" s="29">
        <v>6.61</v>
      </c>
    </row>
    <row r="14" spans="1:5" ht="18.95" customHeight="1" x14ac:dyDescent="0.2">
      <c r="A14" s="28" t="s">
        <v>115</v>
      </c>
      <c r="B14" s="63">
        <v>3.98</v>
      </c>
      <c r="C14" s="63">
        <v>541.88</v>
      </c>
      <c r="D14" s="63">
        <v>34.56</v>
      </c>
      <c r="E14" s="29">
        <v>505.38</v>
      </c>
    </row>
    <row r="15" spans="1:5" ht="27.95" customHeight="1" x14ac:dyDescent="0.2">
      <c r="A15" s="28" t="s">
        <v>34</v>
      </c>
      <c r="B15" s="63">
        <v>0</v>
      </c>
      <c r="C15" s="63">
        <v>0</v>
      </c>
      <c r="D15" s="63">
        <v>0</v>
      </c>
      <c r="E15" s="29">
        <v>0</v>
      </c>
    </row>
    <row r="16" spans="1:5" ht="18.95" customHeight="1" x14ac:dyDescent="0.2">
      <c r="A16" s="76" t="s">
        <v>33</v>
      </c>
      <c r="B16" s="77">
        <v>0</v>
      </c>
      <c r="C16" s="77">
        <v>0</v>
      </c>
      <c r="D16" s="77">
        <v>0</v>
      </c>
      <c r="E16" s="54">
        <v>0</v>
      </c>
    </row>
    <row r="17" spans="1:5" ht="21.95" customHeight="1" x14ac:dyDescent="0.2">
      <c r="A17" s="78" t="s">
        <v>116</v>
      </c>
      <c r="B17" s="80">
        <v>12.72</v>
      </c>
      <c r="C17" s="80">
        <v>555.5</v>
      </c>
      <c r="D17" s="80">
        <v>34.619999999999997</v>
      </c>
      <c r="E17" s="82">
        <v>574.21</v>
      </c>
    </row>
    <row r="18" spans="1:5" ht="18" customHeight="1" x14ac:dyDescent="0.2">
      <c r="A18" s="83" t="s">
        <v>117</v>
      </c>
      <c r="B18" s="84"/>
      <c r="C18" s="84"/>
      <c r="D18" s="84"/>
      <c r="E18" s="84"/>
    </row>
    <row r="19" spans="1:5" ht="14.1" customHeight="1" x14ac:dyDescent="0.2">
      <c r="A19" s="67" t="s">
        <v>118</v>
      </c>
      <c r="B19" s="69">
        <v>0</v>
      </c>
      <c r="C19" s="69">
        <v>13.62</v>
      </c>
      <c r="D19" s="69">
        <v>0.06</v>
      </c>
      <c r="E19" s="70">
        <v>6.04</v>
      </c>
    </row>
    <row r="20" spans="1:5" ht="12" customHeight="1" x14ac:dyDescent="0.2">
      <c r="A20" s="67" t="s">
        <v>119</v>
      </c>
      <c r="B20" s="69">
        <v>0</v>
      </c>
      <c r="C20" s="69">
        <v>0</v>
      </c>
      <c r="D20" s="69">
        <v>0</v>
      </c>
      <c r="E20" s="70">
        <v>0</v>
      </c>
    </row>
    <row r="21" spans="1:5" ht="12" customHeight="1" x14ac:dyDescent="0.2">
      <c r="A21" s="67" t="s">
        <v>120</v>
      </c>
      <c r="B21" s="69">
        <v>0</v>
      </c>
      <c r="C21" s="69">
        <v>0</v>
      </c>
      <c r="D21" s="69">
        <v>0</v>
      </c>
      <c r="E21" s="70">
        <v>0.14000000000000001</v>
      </c>
    </row>
    <row r="22" spans="1:5" ht="12.95" customHeight="1" x14ac:dyDescent="0.2">
      <c r="A22" s="96" t="s">
        <v>121</v>
      </c>
      <c r="B22" s="69">
        <v>0</v>
      </c>
      <c r="C22" s="69">
        <v>0</v>
      </c>
      <c r="D22" s="69">
        <v>0</v>
      </c>
      <c r="E22" s="70">
        <v>0</v>
      </c>
    </row>
    <row r="23" spans="1:5" ht="12" customHeight="1" x14ac:dyDescent="0.2">
      <c r="A23" s="72" t="s">
        <v>122</v>
      </c>
      <c r="B23" s="74">
        <v>0</v>
      </c>
      <c r="C23" s="74">
        <v>0</v>
      </c>
      <c r="D23" s="74">
        <v>0</v>
      </c>
      <c r="E23" s="75">
        <v>0</v>
      </c>
    </row>
    <row r="24" spans="1:5" ht="17.100000000000001" customHeight="1" x14ac:dyDescent="0.2">
      <c r="A24" s="65" t="s">
        <v>123</v>
      </c>
      <c r="B24" s="66"/>
      <c r="C24" s="66"/>
      <c r="D24" s="66"/>
      <c r="E24" s="66"/>
    </row>
    <row r="25" spans="1:5" ht="14.1" customHeight="1" x14ac:dyDescent="0.2">
      <c r="A25" s="67" t="s">
        <v>124</v>
      </c>
      <c r="B25" s="69">
        <v>0</v>
      </c>
      <c r="C25" s="69">
        <v>0</v>
      </c>
      <c r="D25" s="69">
        <v>0</v>
      </c>
      <c r="E25" s="70">
        <v>18.53</v>
      </c>
    </row>
    <row r="26" spans="1:5" ht="12" customHeight="1" x14ac:dyDescent="0.2">
      <c r="A26" s="67" t="s">
        <v>125</v>
      </c>
      <c r="B26" s="69">
        <v>0</v>
      </c>
      <c r="C26" s="69">
        <v>82.01</v>
      </c>
      <c r="D26" s="69">
        <v>5.23</v>
      </c>
      <c r="E26" s="70">
        <v>65.319999999999993</v>
      </c>
    </row>
    <row r="27" spans="1:5" ht="12.95" customHeight="1" x14ac:dyDescent="0.2">
      <c r="A27" s="86" t="s">
        <v>126</v>
      </c>
      <c r="B27" s="88">
        <v>0</v>
      </c>
      <c r="C27" s="88">
        <v>0</v>
      </c>
      <c r="D27" s="88">
        <v>0</v>
      </c>
      <c r="E27" s="89">
        <v>0</v>
      </c>
    </row>
    <row r="28" spans="1:5" ht="21.95" customHeight="1" x14ac:dyDescent="0.2">
      <c r="A28" s="78" t="s">
        <v>127</v>
      </c>
      <c r="B28" s="80">
        <v>12.72</v>
      </c>
      <c r="C28" s="80">
        <v>487.11</v>
      </c>
      <c r="D28" s="80">
        <v>29.45</v>
      </c>
      <c r="E28" s="82">
        <v>496.54</v>
      </c>
    </row>
    <row r="29" spans="1:5" ht="18.95" customHeight="1" x14ac:dyDescent="0.2">
      <c r="A29" s="59" t="s">
        <v>128</v>
      </c>
      <c r="B29" s="91">
        <v>0</v>
      </c>
      <c r="C29" s="91">
        <v>0</v>
      </c>
      <c r="D29" s="91">
        <v>0</v>
      </c>
      <c r="E29" s="92">
        <v>0</v>
      </c>
    </row>
    <row r="30" spans="1:5" ht="17.100000000000001" customHeight="1" x14ac:dyDescent="0.2">
      <c r="A30" s="65" t="s">
        <v>129</v>
      </c>
      <c r="B30" s="66"/>
      <c r="C30" s="66"/>
      <c r="D30" s="66"/>
      <c r="E30" s="66"/>
    </row>
    <row r="31" spans="1:5" ht="14.1" customHeight="1" x14ac:dyDescent="0.2">
      <c r="A31" s="67" t="s">
        <v>130</v>
      </c>
      <c r="B31" s="69">
        <v>0</v>
      </c>
      <c r="C31" s="69">
        <v>0</v>
      </c>
      <c r="D31" s="69">
        <v>0</v>
      </c>
      <c r="E31" s="70">
        <v>0</v>
      </c>
    </row>
    <row r="32" spans="1:5" ht="21.95" customHeight="1" x14ac:dyDescent="0.2">
      <c r="A32" s="67" t="s">
        <v>131</v>
      </c>
      <c r="B32" s="69">
        <v>0</v>
      </c>
      <c r="C32" s="69">
        <v>0</v>
      </c>
      <c r="D32" s="69">
        <v>0</v>
      </c>
      <c r="E32" s="70">
        <v>0</v>
      </c>
    </row>
    <row r="33" spans="1:5" ht="12" customHeight="1" x14ac:dyDescent="0.2">
      <c r="A33" s="67" t="s">
        <v>132</v>
      </c>
      <c r="B33" s="69">
        <v>0</v>
      </c>
      <c r="C33" s="69">
        <v>0</v>
      </c>
      <c r="D33" s="69">
        <v>0</v>
      </c>
      <c r="E33" s="70">
        <v>0</v>
      </c>
    </row>
    <row r="34" spans="1:5" ht="12" customHeight="1" x14ac:dyDescent="0.2">
      <c r="A34" s="96" t="s">
        <v>133</v>
      </c>
      <c r="B34" s="69">
        <v>0</v>
      </c>
      <c r="C34" s="69">
        <v>0</v>
      </c>
      <c r="D34" s="69">
        <v>0</v>
      </c>
      <c r="E34" s="70">
        <v>0</v>
      </c>
    </row>
    <row r="35" spans="1:5" ht="12.95" customHeight="1" x14ac:dyDescent="0.2">
      <c r="A35" s="86" t="s">
        <v>134</v>
      </c>
      <c r="B35" s="88">
        <v>0</v>
      </c>
      <c r="C35" s="88">
        <v>0</v>
      </c>
      <c r="D35" s="88">
        <v>0</v>
      </c>
      <c r="E35" s="89">
        <v>0</v>
      </c>
    </row>
    <row r="36" spans="1:5" ht="21.95" customHeight="1" x14ac:dyDescent="0.2">
      <c r="A36" s="78" t="s">
        <v>135</v>
      </c>
      <c r="B36" s="80">
        <v>12.72</v>
      </c>
      <c r="C36" s="80">
        <v>487.11</v>
      </c>
      <c r="D36" s="80">
        <v>29.45</v>
      </c>
      <c r="E36" s="82">
        <v>496.54</v>
      </c>
    </row>
    <row r="37" spans="1:5" ht="14.85" customHeight="1" x14ac:dyDescent="0.2">
      <c r="A37" s="83" t="s">
        <v>136</v>
      </c>
      <c r="B37" s="94">
        <v>0</v>
      </c>
      <c r="C37" s="94">
        <v>0</v>
      </c>
      <c r="D37" s="94">
        <v>0</v>
      </c>
      <c r="E37" s="95">
        <v>0.56999999999999995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7"/>
  <sheetViews>
    <sheetView tabSelected="1" workbookViewId="0">
      <selection activeCell="M6" sqref="M6"/>
    </sheetView>
  </sheetViews>
  <sheetFormatPr defaultRowHeight="12.75" x14ac:dyDescent="0.2"/>
  <cols>
    <col min="1" max="1" width="36" customWidth="1"/>
    <col min="2" max="2" width="16.1640625" customWidth="1"/>
    <col min="3" max="3" width="3.1640625" customWidth="1"/>
    <col min="4" max="4" width="11.83203125" customWidth="1"/>
    <col min="5" max="5" width="14.83203125" customWidth="1"/>
    <col min="6" max="6" width="8.5" customWidth="1"/>
    <col min="7" max="7" width="7.5" customWidth="1"/>
    <col min="8" max="8" width="17.1640625" customWidth="1"/>
    <col min="9" max="9" width="7.1640625" customWidth="1"/>
    <col min="10" max="10" width="14.6640625" customWidth="1"/>
    <col min="11" max="11" width="21.1640625" customWidth="1"/>
    <col min="12" max="12" width="17.1640625" customWidth="1"/>
  </cols>
  <sheetData>
    <row r="1" spans="1:13" ht="23.1" customHeight="1" x14ac:dyDescent="0.2">
      <c r="A1" s="212"/>
      <c r="B1" s="212"/>
      <c r="C1" s="212"/>
      <c r="D1" s="214" t="s">
        <v>149</v>
      </c>
      <c r="E1" s="214"/>
      <c r="F1" s="214"/>
      <c r="G1" s="215" t="s">
        <v>150</v>
      </c>
      <c r="H1" s="215"/>
      <c r="I1" s="216" t="s">
        <v>151</v>
      </c>
      <c r="J1" s="216"/>
      <c r="K1" s="216"/>
      <c r="L1" s="216"/>
    </row>
    <row r="2" spans="1:13" ht="18.95" customHeight="1" x14ac:dyDescent="0.2">
      <c r="A2" s="211" t="s">
        <v>152</v>
      </c>
      <c r="B2" s="211"/>
      <c r="C2" s="211"/>
      <c r="D2" s="217">
        <v>573.54</v>
      </c>
      <c r="E2" s="217"/>
      <c r="F2" s="217"/>
      <c r="G2" s="218">
        <v>1612.92</v>
      </c>
      <c r="H2" s="218"/>
      <c r="I2" s="213">
        <v>0</v>
      </c>
      <c r="J2" s="213"/>
      <c r="K2" s="213"/>
      <c r="L2" s="213"/>
      <c r="M2" s="156">
        <f>G2-D2</f>
        <v>1039.3800000000001</v>
      </c>
    </row>
    <row r="3" spans="1:13" ht="18" customHeight="1" x14ac:dyDescent="0.2">
      <c r="A3" s="211" t="s">
        <v>153</v>
      </c>
      <c r="B3" s="211"/>
      <c r="C3" s="211"/>
      <c r="D3" s="212"/>
      <c r="E3" s="212"/>
      <c r="F3" s="212"/>
      <c r="G3" s="212"/>
      <c r="H3" s="212"/>
      <c r="I3" s="212"/>
      <c r="J3" s="212"/>
      <c r="K3" s="212"/>
      <c r="L3" s="212"/>
    </row>
    <row r="4" spans="1:13" ht="15" customHeight="1" x14ac:dyDescent="0.2">
      <c r="A4" s="204" t="s">
        <v>154</v>
      </c>
      <c r="B4" s="204"/>
      <c r="C4" s="204"/>
      <c r="D4" s="205"/>
      <c r="E4" s="205"/>
      <c r="F4" s="205"/>
      <c r="G4" s="213">
        <v>0</v>
      </c>
      <c r="H4" s="213"/>
      <c r="I4" s="213">
        <v>0</v>
      </c>
      <c r="J4" s="213"/>
      <c r="K4" s="213"/>
      <c r="L4" s="213"/>
    </row>
    <row r="5" spans="1:13" ht="11.25" customHeight="1" x14ac:dyDescent="0.2">
      <c r="A5" s="204" t="s">
        <v>155</v>
      </c>
      <c r="B5" s="204"/>
      <c r="C5" s="204"/>
      <c r="D5" s="205"/>
      <c r="E5" s="205"/>
      <c r="F5" s="205"/>
      <c r="G5" s="206">
        <v>219.9</v>
      </c>
      <c r="H5" s="206"/>
      <c r="I5" s="207">
        <v>1430.3</v>
      </c>
      <c r="J5" s="207"/>
      <c r="K5" s="207"/>
      <c r="L5" s="207"/>
    </row>
    <row r="6" spans="1:13" ht="20.100000000000001" customHeight="1" x14ac:dyDescent="0.2">
      <c r="A6" s="208" t="s">
        <v>156</v>
      </c>
      <c r="B6" s="208"/>
      <c r="C6" s="208"/>
      <c r="D6" s="209">
        <v>0</v>
      </c>
      <c r="E6" s="209"/>
      <c r="F6" s="209"/>
      <c r="G6" s="210"/>
      <c r="H6" s="210"/>
      <c r="I6" s="210"/>
      <c r="J6" s="210"/>
      <c r="K6" s="210"/>
      <c r="L6" s="210"/>
    </row>
    <row r="7" spans="1:13" ht="18.95" customHeight="1" x14ac:dyDescent="0.2">
      <c r="A7" s="195" t="s">
        <v>71</v>
      </c>
      <c r="B7" s="195"/>
      <c r="C7" s="195"/>
      <c r="D7" s="196">
        <v>573.54</v>
      </c>
      <c r="E7" s="196"/>
      <c r="F7" s="196"/>
      <c r="G7" s="197">
        <v>1832.82</v>
      </c>
      <c r="H7" s="197"/>
      <c r="I7" s="198">
        <v>1430.3</v>
      </c>
      <c r="J7" s="198"/>
      <c r="K7" s="198"/>
      <c r="L7" s="198"/>
    </row>
    <row r="8" spans="1:13" ht="18.95" customHeight="1" x14ac:dyDescent="0.2">
      <c r="A8" s="199" t="s">
        <v>157</v>
      </c>
      <c r="B8" s="199"/>
      <c r="C8" s="199"/>
      <c r="D8" s="201">
        <v>-573.54</v>
      </c>
      <c r="E8" s="201"/>
      <c r="F8" s="201"/>
      <c r="G8" s="202">
        <v>-573.54</v>
      </c>
      <c r="H8" s="202"/>
      <c r="I8" s="203">
        <v>0</v>
      </c>
      <c r="J8" s="203"/>
      <c r="K8" s="203"/>
      <c r="L8" s="203"/>
    </row>
    <row r="9" spans="1:13" ht="20.100000000000001" customHeight="1" x14ac:dyDescent="0.2">
      <c r="A9" s="195" t="s">
        <v>71</v>
      </c>
      <c r="B9" s="195"/>
      <c r="C9" s="195"/>
      <c r="D9" s="196">
        <v>0</v>
      </c>
      <c r="E9" s="196"/>
      <c r="F9" s="196"/>
      <c r="G9" s="197">
        <v>1259.28</v>
      </c>
      <c r="H9" s="197"/>
      <c r="I9" s="198">
        <v>1430.3</v>
      </c>
      <c r="J9" s="198"/>
      <c r="K9" s="198"/>
      <c r="L9" s="198"/>
    </row>
    <row r="10" spans="1:13" ht="18.95" customHeight="1" x14ac:dyDescent="0.2">
      <c r="A10" s="199" t="s">
        <v>158</v>
      </c>
      <c r="B10" s="199"/>
      <c r="C10" s="199"/>
      <c r="D10" s="175"/>
      <c r="E10" s="175"/>
      <c r="F10" s="175"/>
      <c r="G10" s="175"/>
      <c r="H10" s="175"/>
      <c r="I10" s="200">
        <v>-476.76</v>
      </c>
      <c r="J10" s="200"/>
      <c r="K10" s="200"/>
      <c r="L10" s="200"/>
    </row>
    <row r="11" spans="1:13" ht="47.45" customHeight="1" x14ac:dyDescent="0.2">
      <c r="A11" s="188" t="s">
        <v>159</v>
      </c>
      <c r="B11" s="188"/>
      <c r="C11" s="188"/>
      <c r="D11" s="189">
        <v>0</v>
      </c>
      <c r="E11" s="189"/>
      <c r="F11" s="189"/>
      <c r="G11" s="190">
        <v>1259.28</v>
      </c>
      <c r="H11" s="190"/>
      <c r="I11" s="191">
        <v>953.54</v>
      </c>
      <c r="J11" s="191"/>
      <c r="K11" s="191"/>
      <c r="L11" s="191"/>
    </row>
    <row r="12" spans="1:13" ht="10.5" customHeight="1" x14ac:dyDescent="0.2">
      <c r="A12" s="45"/>
      <c r="B12" s="45"/>
      <c r="C12" s="45"/>
      <c r="D12" s="45"/>
      <c r="E12" s="45"/>
      <c r="F12" s="45"/>
      <c r="G12" s="45"/>
      <c r="H12" s="45"/>
      <c r="I12" s="45"/>
      <c r="J12" s="45"/>
      <c r="K12" s="45"/>
      <c r="L12" s="45"/>
    </row>
    <row r="13" spans="1:13" ht="30" customHeight="1" x14ac:dyDescent="0.2">
      <c r="A13" s="104" t="s">
        <v>160</v>
      </c>
      <c r="B13" s="105" t="s">
        <v>161</v>
      </c>
      <c r="C13" s="192" t="s">
        <v>162</v>
      </c>
      <c r="D13" s="192"/>
      <c r="E13" s="106" t="s">
        <v>163</v>
      </c>
      <c r="F13" s="193" t="s">
        <v>164</v>
      </c>
      <c r="G13" s="193"/>
      <c r="H13" s="194" t="s">
        <v>165</v>
      </c>
      <c r="I13" s="194"/>
      <c r="J13" s="107" t="s">
        <v>166</v>
      </c>
      <c r="K13" s="104" t="s">
        <v>167</v>
      </c>
      <c r="L13" s="106" t="s">
        <v>168</v>
      </c>
    </row>
    <row r="14" spans="1:13" ht="30" customHeight="1" x14ac:dyDescent="0.2">
      <c r="A14" s="186" t="s">
        <v>82</v>
      </c>
      <c r="B14" s="186"/>
      <c r="C14" s="186"/>
      <c r="D14" s="186"/>
      <c r="E14" s="186"/>
      <c r="F14" s="186"/>
      <c r="G14" s="186"/>
      <c r="H14" s="186"/>
      <c r="I14" s="186"/>
      <c r="J14" s="186"/>
      <c r="K14" s="186"/>
      <c r="L14" s="186"/>
    </row>
    <row r="15" spans="1:13" ht="29.1" customHeight="1" x14ac:dyDescent="0.2">
      <c r="A15" s="28" t="s">
        <v>82</v>
      </c>
      <c r="B15" s="108">
        <v>44354</v>
      </c>
      <c r="C15" s="183">
        <v>509.41250000000002</v>
      </c>
      <c r="D15" s="183"/>
      <c r="E15" s="29">
        <v>581.79999999999995</v>
      </c>
      <c r="F15" s="184">
        <v>44348</v>
      </c>
      <c r="G15" s="184"/>
      <c r="H15" s="187">
        <v>571.82000000000005</v>
      </c>
      <c r="I15" s="187"/>
      <c r="J15" s="29">
        <v>0</v>
      </c>
      <c r="K15" s="50">
        <v>9.98</v>
      </c>
      <c r="L15" s="29">
        <v>0</v>
      </c>
    </row>
    <row r="16" spans="1:13" ht="30" customHeight="1" x14ac:dyDescent="0.2">
      <c r="A16" s="186" t="s">
        <v>84</v>
      </c>
      <c r="B16" s="186"/>
      <c r="C16" s="186"/>
      <c r="D16" s="186"/>
      <c r="E16" s="186"/>
      <c r="F16" s="186"/>
      <c r="G16" s="186"/>
      <c r="H16" s="186"/>
      <c r="I16" s="186"/>
      <c r="J16" s="186"/>
      <c r="K16" s="186"/>
      <c r="L16" s="186"/>
    </row>
    <row r="17" spans="1:12" ht="28.35" customHeight="1" x14ac:dyDescent="0.2">
      <c r="A17" s="109" t="s">
        <v>169</v>
      </c>
      <c r="B17" s="108">
        <v>44326</v>
      </c>
      <c r="C17" s="183">
        <v>171</v>
      </c>
      <c r="D17" s="183"/>
      <c r="E17" s="12">
        <v>11828.58</v>
      </c>
      <c r="F17" s="184">
        <v>44295</v>
      </c>
      <c r="G17" s="184"/>
      <c r="H17" s="185">
        <v>12070.35</v>
      </c>
      <c r="I17" s="185"/>
      <c r="J17" s="29">
        <v>241.77</v>
      </c>
      <c r="K17" s="50">
        <v>0</v>
      </c>
      <c r="L17" s="29">
        <v>0</v>
      </c>
    </row>
  </sheetData>
  <mergeCells count="55">
    <mergeCell ref="A1:C1"/>
    <mergeCell ref="D1:F1"/>
    <mergeCell ref="G1:H1"/>
    <mergeCell ref="I1:L1"/>
    <mergeCell ref="A2:C2"/>
    <mergeCell ref="D2:F2"/>
    <mergeCell ref="G2:H2"/>
    <mergeCell ref="I2:L2"/>
    <mergeCell ref="A3:C3"/>
    <mergeCell ref="D3:F3"/>
    <mergeCell ref="G3:H3"/>
    <mergeCell ref="I3:L3"/>
    <mergeCell ref="A4:C4"/>
    <mergeCell ref="D4:F4"/>
    <mergeCell ref="G4:H4"/>
    <mergeCell ref="I4:L4"/>
    <mergeCell ref="A5:C5"/>
    <mergeCell ref="D5:F5"/>
    <mergeCell ref="G5:H5"/>
    <mergeCell ref="I5:L5"/>
    <mergeCell ref="A6:C6"/>
    <mergeCell ref="D6:F6"/>
    <mergeCell ref="G6:H6"/>
    <mergeCell ref="I6:L6"/>
    <mergeCell ref="A7:C7"/>
    <mergeCell ref="D7:F7"/>
    <mergeCell ref="G7:H7"/>
    <mergeCell ref="I7:L7"/>
    <mergeCell ref="A8:C8"/>
    <mergeCell ref="D8:F8"/>
    <mergeCell ref="G8:H8"/>
    <mergeCell ref="I8:L8"/>
    <mergeCell ref="A9:C9"/>
    <mergeCell ref="D9:F9"/>
    <mergeCell ref="G9:H9"/>
    <mergeCell ref="I9:L9"/>
    <mergeCell ref="A10:C10"/>
    <mergeCell ref="D10:F10"/>
    <mergeCell ref="G10:H10"/>
    <mergeCell ref="I10:L10"/>
    <mergeCell ref="A11:C11"/>
    <mergeCell ref="D11:F11"/>
    <mergeCell ref="G11:H11"/>
    <mergeCell ref="I11:L11"/>
    <mergeCell ref="C13:D13"/>
    <mergeCell ref="F13:G13"/>
    <mergeCell ref="H13:I13"/>
    <mergeCell ref="C17:D17"/>
    <mergeCell ref="F17:G17"/>
    <mergeCell ref="H17:I17"/>
    <mergeCell ref="A14:L14"/>
    <mergeCell ref="C15:D15"/>
    <mergeCell ref="F15:G15"/>
    <mergeCell ref="H15:I15"/>
    <mergeCell ref="A16:L1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1"/>
  <sheetViews>
    <sheetView workbookViewId="0">
      <selection activeCell="A7" sqref="A7"/>
    </sheetView>
  </sheetViews>
  <sheetFormatPr defaultRowHeight="12.75" x14ac:dyDescent="0.2"/>
  <cols>
    <col min="1" max="1" width="36.1640625" customWidth="1"/>
    <col min="2" max="2" width="15.1640625" customWidth="1"/>
    <col min="3" max="3" width="15.83203125" customWidth="1"/>
    <col min="4" max="4" width="15.1640625" customWidth="1"/>
    <col min="5" max="5" width="16.1640625" customWidth="1"/>
    <col min="6" max="6" width="24.5" customWidth="1"/>
    <col min="7" max="7" width="14.5" customWidth="1"/>
    <col min="8" max="8" width="21.1640625" customWidth="1"/>
    <col min="9" max="9" width="17.1640625" customWidth="1"/>
    <col min="10" max="10" width="10" customWidth="1"/>
  </cols>
  <sheetData>
    <row r="1" spans="1:10" ht="39.6" customHeight="1" x14ac:dyDescent="0.2">
      <c r="A1" s="59" t="s">
        <v>160</v>
      </c>
      <c r="B1" s="110" t="s">
        <v>161</v>
      </c>
      <c r="C1" s="60" t="s">
        <v>162</v>
      </c>
      <c r="D1" s="46" t="s">
        <v>163</v>
      </c>
      <c r="E1" s="111" t="s">
        <v>164</v>
      </c>
      <c r="F1" s="112" t="s">
        <v>165</v>
      </c>
      <c r="G1" s="113" t="s">
        <v>166</v>
      </c>
      <c r="H1" s="59" t="s">
        <v>167</v>
      </c>
      <c r="I1" s="46" t="s">
        <v>168</v>
      </c>
      <c r="J1" s="18"/>
    </row>
    <row r="2" spans="1:10" ht="30" customHeight="1" x14ac:dyDescent="0.2">
      <c r="A2" s="186" t="s">
        <v>87</v>
      </c>
      <c r="B2" s="186"/>
      <c r="C2" s="186"/>
      <c r="D2" s="186"/>
      <c r="E2" s="186"/>
      <c r="F2" s="186"/>
      <c r="G2" s="186"/>
      <c r="H2" s="186"/>
      <c r="I2" s="186"/>
      <c r="J2" s="8"/>
    </row>
    <row r="3" spans="1:10" ht="29.1" customHeight="1" x14ac:dyDescent="0.2">
      <c r="A3" s="28" t="s">
        <v>170</v>
      </c>
      <c r="B3" s="108">
        <v>44326</v>
      </c>
      <c r="C3" s="114">
        <v>200</v>
      </c>
      <c r="D3" s="12">
        <v>22063.21</v>
      </c>
      <c r="E3" s="115">
        <v>44295</v>
      </c>
      <c r="F3" s="64">
        <v>22201.77</v>
      </c>
      <c r="G3" s="29">
        <v>138.56</v>
      </c>
      <c r="H3" s="50">
        <v>0</v>
      </c>
      <c r="I3" s="29">
        <v>0</v>
      </c>
      <c r="J3" s="8"/>
    </row>
    <row r="4" spans="1:10" ht="30" customHeight="1" x14ac:dyDescent="0.2">
      <c r="A4" s="22" t="s">
        <v>92</v>
      </c>
      <c r="B4" s="116"/>
      <c r="C4" s="116"/>
      <c r="D4" s="116"/>
      <c r="E4" s="116"/>
      <c r="F4" s="116"/>
      <c r="G4" s="116"/>
      <c r="H4" s="116"/>
      <c r="I4" s="116"/>
      <c r="J4" s="8"/>
    </row>
    <row r="5" spans="1:10" ht="27.95" customHeight="1" x14ac:dyDescent="0.2">
      <c r="A5" s="28" t="s">
        <v>171</v>
      </c>
      <c r="B5" s="108">
        <v>44326</v>
      </c>
      <c r="C5" s="117">
        <v>2461</v>
      </c>
      <c r="D5" s="12">
        <v>72163.539999999994</v>
      </c>
      <c r="E5" s="115">
        <v>44295</v>
      </c>
      <c r="F5" s="64">
        <v>70560.600000000006</v>
      </c>
      <c r="G5" s="29">
        <v>0</v>
      </c>
      <c r="H5" s="51">
        <v>1602.94</v>
      </c>
      <c r="I5" s="29">
        <v>0</v>
      </c>
      <c r="J5" s="8"/>
    </row>
    <row r="6" spans="1:10" ht="30.95" customHeight="1" x14ac:dyDescent="0.2">
      <c r="A6" s="22" t="s">
        <v>93</v>
      </c>
      <c r="B6" s="116"/>
      <c r="C6" s="116"/>
      <c r="D6" s="116"/>
      <c r="E6" s="116"/>
      <c r="F6" s="116"/>
      <c r="G6" s="116"/>
      <c r="H6" s="116"/>
      <c r="I6" s="116"/>
      <c r="J6" s="8"/>
    </row>
    <row r="7" spans="1:10" ht="27.95" customHeight="1" x14ac:dyDescent="0.2">
      <c r="A7" s="28" t="s">
        <v>172</v>
      </c>
      <c r="B7" s="108">
        <v>44326</v>
      </c>
      <c r="C7" s="114">
        <v>79</v>
      </c>
      <c r="D7" s="12">
        <v>7924.65</v>
      </c>
      <c r="E7" s="115">
        <v>44295</v>
      </c>
      <c r="F7" s="64">
        <v>7953.4</v>
      </c>
      <c r="G7" s="29">
        <v>28.75</v>
      </c>
      <c r="H7" s="50">
        <v>0</v>
      </c>
      <c r="I7" s="29">
        <v>0</v>
      </c>
      <c r="J7" s="8"/>
    </row>
    <row r="8" spans="1:10" ht="30" customHeight="1" x14ac:dyDescent="0.2">
      <c r="A8" s="22" t="s">
        <v>95</v>
      </c>
      <c r="B8" s="116"/>
      <c r="C8" s="116"/>
      <c r="D8" s="116"/>
      <c r="E8" s="116"/>
      <c r="F8" s="116"/>
      <c r="G8" s="116"/>
      <c r="H8" s="116"/>
      <c r="I8" s="116"/>
      <c r="J8" s="8"/>
    </row>
    <row r="9" spans="1:10" ht="18.95" customHeight="1" x14ac:dyDescent="0.2">
      <c r="A9" s="76" t="s">
        <v>173</v>
      </c>
      <c r="B9" s="118">
        <v>44326</v>
      </c>
      <c r="C9" s="119">
        <v>51</v>
      </c>
      <c r="D9" s="120">
        <v>2962.87</v>
      </c>
      <c r="E9" s="121">
        <v>44295</v>
      </c>
      <c r="F9" s="122">
        <v>3127.33</v>
      </c>
      <c r="G9" s="54">
        <v>164.46</v>
      </c>
      <c r="H9" s="53">
        <v>0</v>
      </c>
      <c r="I9" s="54">
        <v>0</v>
      </c>
      <c r="J9" s="8"/>
    </row>
    <row r="10" spans="1:10" ht="31.5" customHeight="1" x14ac:dyDescent="0.2">
      <c r="A10" s="24" t="s">
        <v>71</v>
      </c>
      <c r="B10" s="38"/>
      <c r="C10" s="38"/>
      <c r="D10" s="25">
        <v>117524.65</v>
      </c>
      <c r="E10" s="38"/>
      <c r="F10" s="123">
        <v>116485.27</v>
      </c>
      <c r="G10" s="39">
        <v>573.54</v>
      </c>
      <c r="H10" s="124">
        <v>1612.92</v>
      </c>
      <c r="I10" s="39">
        <v>0</v>
      </c>
      <c r="J10" s="8"/>
    </row>
    <row r="11" spans="1:10" ht="45" customHeight="1" x14ac:dyDescent="0.15">
      <c r="A11" s="219" t="s">
        <v>174</v>
      </c>
      <c r="B11" s="219"/>
      <c r="C11" s="219"/>
      <c r="D11" s="219"/>
      <c r="E11" s="219"/>
      <c r="F11" s="219"/>
      <c r="G11" s="219"/>
      <c r="H11" s="219"/>
      <c r="I11" s="219"/>
      <c r="J11" s="219"/>
    </row>
  </sheetData>
  <mergeCells count="2">
    <mergeCell ref="A2:I2"/>
    <mergeCell ref="A11:J1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7"/>
  <sheetViews>
    <sheetView workbookViewId="0">
      <selection activeCell="F20" sqref="F20"/>
    </sheetView>
  </sheetViews>
  <sheetFormatPr defaultRowHeight="12.75" x14ac:dyDescent="0.2"/>
  <cols>
    <col min="1" max="1" width="15.1640625" customWidth="1"/>
    <col min="2" max="2" width="48" customWidth="1"/>
    <col min="3" max="3" width="24.1640625" customWidth="1"/>
    <col min="4" max="4" width="14" customWidth="1"/>
    <col min="5" max="5" width="12.6640625" customWidth="1"/>
    <col min="6" max="6" width="18.6640625" customWidth="1"/>
    <col min="7" max="7" width="13.5" customWidth="1"/>
    <col min="8" max="8" width="14.6640625" customWidth="1"/>
    <col min="9" max="9" width="13.33203125" customWidth="1"/>
  </cols>
  <sheetData>
    <row r="1" spans="1:9" ht="23.1" customHeight="1" x14ac:dyDescent="0.2">
      <c r="A1" s="99"/>
      <c r="B1" s="99"/>
      <c r="C1" s="125" t="s">
        <v>149</v>
      </c>
      <c r="D1" s="222" t="s">
        <v>150</v>
      </c>
      <c r="E1" s="222"/>
      <c r="F1" s="223" t="s">
        <v>151</v>
      </c>
      <c r="G1" s="223"/>
      <c r="H1" s="99"/>
      <c r="I1" s="99"/>
    </row>
    <row r="2" spans="1:9" ht="42.95" customHeight="1" x14ac:dyDescent="0.2">
      <c r="A2" s="188" t="s">
        <v>175</v>
      </c>
      <c r="B2" s="188"/>
      <c r="C2" s="103">
        <v>150.13</v>
      </c>
      <c r="D2" s="224">
        <v>32809.81</v>
      </c>
      <c r="E2" s="224"/>
      <c r="F2" s="126"/>
      <c r="G2" s="103">
        <v>0</v>
      </c>
      <c r="H2" s="126"/>
      <c r="I2" s="126"/>
    </row>
    <row r="3" spans="1:9" ht="18.95" customHeight="1" x14ac:dyDescent="0.2">
      <c r="A3" s="199" t="s">
        <v>157</v>
      </c>
      <c r="B3" s="199"/>
      <c r="C3" s="102">
        <v>-150.13</v>
      </c>
      <c r="D3" s="127"/>
      <c r="E3" s="128">
        <v>-150.13</v>
      </c>
      <c r="F3" s="127"/>
      <c r="G3" s="102">
        <v>0</v>
      </c>
      <c r="H3" s="127"/>
      <c r="I3" s="127"/>
    </row>
    <row r="4" spans="1:9" ht="20.100000000000001" customHeight="1" x14ac:dyDescent="0.2">
      <c r="A4" s="78" t="s">
        <v>71</v>
      </c>
      <c r="B4" s="38"/>
      <c r="C4" s="100">
        <v>0</v>
      </c>
      <c r="D4" s="38"/>
      <c r="E4" s="129">
        <v>32659.68</v>
      </c>
      <c r="F4" s="38"/>
      <c r="G4" s="100">
        <v>0</v>
      </c>
      <c r="H4" s="38"/>
      <c r="I4" s="38"/>
    </row>
    <row r="5" spans="1:9" ht="18.95" customHeight="1" x14ac:dyDescent="0.2">
      <c r="A5" s="101" t="s">
        <v>158</v>
      </c>
      <c r="B5" s="127"/>
      <c r="C5" s="127"/>
      <c r="D5" s="127"/>
      <c r="E5" s="127"/>
      <c r="F5" s="127"/>
      <c r="G5" s="102">
        <v>0</v>
      </c>
      <c r="H5" s="127"/>
      <c r="I5" s="127"/>
    </row>
    <row r="6" spans="1:9" ht="90.95" customHeight="1" x14ac:dyDescent="0.2">
      <c r="A6" s="220" t="s">
        <v>176</v>
      </c>
      <c r="B6" s="220"/>
      <c r="C6" s="56">
        <v>0</v>
      </c>
      <c r="D6" s="221">
        <v>32659.68</v>
      </c>
      <c r="E6" s="221"/>
      <c r="F6" s="126"/>
      <c r="G6" s="56">
        <v>0</v>
      </c>
      <c r="H6" s="126"/>
      <c r="I6" s="126"/>
    </row>
    <row r="7" spans="1:9" ht="50.1" customHeight="1" x14ac:dyDescent="0.2">
      <c r="A7" s="59" t="s">
        <v>164</v>
      </c>
      <c r="B7" s="110" t="s">
        <v>77</v>
      </c>
      <c r="C7" s="62" t="s">
        <v>162</v>
      </c>
      <c r="D7" s="47" t="s">
        <v>177</v>
      </c>
      <c r="E7" s="59" t="s">
        <v>178</v>
      </c>
      <c r="F7" s="48" t="s">
        <v>179</v>
      </c>
      <c r="G7" s="46" t="s">
        <v>166</v>
      </c>
      <c r="H7" s="59" t="s">
        <v>167</v>
      </c>
      <c r="I7" s="59" t="s">
        <v>168</v>
      </c>
    </row>
    <row r="8" spans="1:9" ht="18.95" customHeight="1" x14ac:dyDescent="0.2">
      <c r="A8" s="130">
        <v>44295</v>
      </c>
      <c r="B8" s="42" t="s">
        <v>82</v>
      </c>
      <c r="C8" s="131">
        <v>53900.969100000002</v>
      </c>
      <c r="D8" s="12">
        <v>61549.52</v>
      </c>
      <c r="E8" s="132">
        <v>58991.34</v>
      </c>
      <c r="F8" s="51">
        <v>58991.34</v>
      </c>
      <c r="G8" s="29">
        <v>0</v>
      </c>
      <c r="H8" s="12">
        <v>2558.1799999999998</v>
      </c>
      <c r="I8" s="29">
        <v>0</v>
      </c>
    </row>
    <row r="9" spans="1:9" ht="20.100000000000001" customHeight="1" x14ac:dyDescent="0.2">
      <c r="A9" s="130">
        <v>44348</v>
      </c>
      <c r="B9" s="42" t="s">
        <v>82</v>
      </c>
      <c r="C9" s="131">
        <v>4798.4220999999998</v>
      </c>
      <c r="D9" s="12">
        <v>5479.32</v>
      </c>
      <c r="E9" s="133">
        <v>5385.46</v>
      </c>
      <c r="F9" s="51">
        <v>5385.46</v>
      </c>
      <c r="G9" s="29">
        <v>0</v>
      </c>
      <c r="H9" s="29">
        <v>93.86</v>
      </c>
      <c r="I9" s="29">
        <v>0</v>
      </c>
    </row>
    <row r="10" spans="1:9" ht="18.95" customHeight="1" x14ac:dyDescent="0.2">
      <c r="A10" s="130">
        <v>44295</v>
      </c>
      <c r="B10" s="42" t="s">
        <v>83</v>
      </c>
      <c r="C10" s="131">
        <v>2157</v>
      </c>
      <c r="D10" s="12">
        <v>244431.24</v>
      </c>
      <c r="E10" s="132">
        <v>243353.47</v>
      </c>
      <c r="F10" s="51">
        <v>243353.47</v>
      </c>
      <c r="G10" s="29">
        <v>0</v>
      </c>
      <c r="H10" s="12">
        <v>1077.77</v>
      </c>
      <c r="I10" s="29">
        <v>0</v>
      </c>
    </row>
    <row r="11" spans="1:9" ht="18.95" customHeight="1" x14ac:dyDescent="0.2">
      <c r="A11" s="130">
        <v>44326</v>
      </c>
      <c r="B11" s="42" t="s">
        <v>83</v>
      </c>
      <c r="C11" s="134">
        <v>362</v>
      </c>
      <c r="D11" s="12">
        <v>41021.839999999997</v>
      </c>
      <c r="E11" s="132">
        <v>40858.14</v>
      </c>
      <c r="F11" s="51">
        <v>40858.14</v>
      </c>
      <c r="G11" s="29">
        <v>0</v>
      </c>
      <c r="H11" s="29">
        <v>163.69999999999999</v>
      </c>
      <c r="I11" s="29">
        <v>0</v>
      </c>
    </row>
    <row r="12" spans="1:9" ht="18.95" customHeight="1" x14ac:dyDescent="0.2">
      <c r="A12" s="130">
        <v>44348</v>
      </c>
      <c r="B12" s="42" t="s">
        <v>83</v>
      </c>
      <c r="C12" s="134">
        <v>240</v>
      </c>
      <c r="D12" s="12">
        <v>27196.799999999999</v>
      </c>
      <c r="E12" s="132">
        <v>27113.08</v>
      </c>
      <c r="F12" s="51">
        <v>27113.08</v>
      </c>
      <c r="G12" s="29">
        <v>0</v>
      </c>
      <c r="H12" s="29">
        <v>83.72</v>
      </c>
      <c r="I12" s="29">
        <v>0</v>
      </c>
    </row>
    <row r="13" spans="1:9" ht="18.95" customHeight="1" x14ac:dyDescent="0.2">
      <c r="A13" s="130">
        <v>44295</v>
      </c>
      <c r="B13" s="42" t="s">
        <v>84</v>
      </c>
      <c r="C13" s="134">
        <v>483</v>
      </c>
      <c r="D13" s="12">
        <v>35655.06</v>
      </c>
      <c r="E13" s="132">
        <v>34093.440000000002</v>
      </c>
      <c r="F13" s="51">
        <v>34093.440000000002</v>
      </c>
      <c r="G13" s="29">
        <v>0</v>
      </c>
      <c r="H13" s="12">
        <v>1561.62</v>
      </c>
      <c r="I13" s="29">
        <v>0</v>
      </c>
    </row>
    <row r="14" spans="1:9" ht="20.100000000000001" customHeight="1" x14ac:dyDescent="0.2">
      <c r="A14" s="130">
        <v>44348</v>
      </c>
      <c r="B14" s="42" t="s">
        <v>84</v>
      </c>
      <c r="C14" s="134">
        <v>46</v>
      </c>
      <c r="D14" s="12">
        <v>3395.72</v>
      </c>
      <c r="E14" s="133">
        <v>3308.32</v>
      </c>
      <c r="F14" s="51">
        <v>3308.32</v>
      </c>
      <c r="G14" s="29">
        <v>0</v>
      </c>
      <c r="H14" s="29">
        <v>87.4</v>
      </c>
      <c r="I14" s="29">
        <v>0</v>
      </c>
    </row>
    <row r="15" spans="1:9" ht="18.75" customHeight="1" x14ac:dyDescent="0.2">
      <c r="A15" s="130">
        <v>44295</v>
      </c>
      <c r="B15" s="42" t="s">
        <v>85</v>
      </c>
      <c r="C15" s="134">
        <v>945</v>
      </c>
      <c r="D15" s="12">
        <v>68531.399999999994</v>
      </c>
      <c r="E15" s="132">
        <v>64290.46</v>
      </c>
      <c r="F15" s="51">
        <v>64290.46</v>
      </c>
      <c r="G15" s="29">
        <v>0</v>
      </c>
      <c r="H15" s="12">
        <v>4240.9399999999996</v>
      </c>
      <c r="I15" s="29">
        <v>0</v>
      </c>
    </row>
    <row r="17" spans="5:6" x14ac:dyDescent="0.2">
      <c r="E17" s="146">
        <f>SUM(E8:E16)</f>
        <v>477393.71000000008</v>
      </c>
      <c r="F17" s="146">
        <f>SUM(F8:F16)</f>
        <v>477393.71000000008</v>
      </c>
    </row>
  </sheetData>
  <mergeCells count="7">
    <mergeCell ref="A6:B6"/>
    <mergeCell ref="D6:E6"/>
    <mergeCell ref="D1:E1"/>
    <mergeCell ref="F1:G1"/>
    <mergeCell ref="A2:B2"/>
    <mergeCell ref="D2:E2"/>
    <mergeCell ref="A3:B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3"/>
  <sheetViews>
    <sheetView workbookViewId="0">
      <selection activeCell="F25" sqref="F25"/>
    </sheetView>
  </sheetViews>
  <sheetFormatPr defaultRowHeight="12.75" x14ac:dyDescent="0.2"/>
  <cols>
    <col min="1" max="1" width="14.5" customWidth="1"/>
    <col min="2" max="2" width="56.6640625" customWidth="1"/>
    <col min="3" max="3" width="16.1640625" customWidth="1"/>
    <col min="4" max="4" width="14" customWidth="1"/>
    <col min="5" max="5" width="11.83203125" customWidth="1"/>
    <col min="6" max="6" width="19.5" customWidth="1"/>
    <col min="7" max="7" width="13.5" customWidth="1"/>
    <col min="8" max="8" width="14.6640625" customWidth="1"/>
    <col min="9" max="9" width="13.33203125" customWidth="1"/>
  </cols>
  <sheetData>
    <row r="1" spans="1:9" ht="48.95" customHeight="1" x14ac:dyDescent="0.2">
      <c r="A1" s="59" t="s">
        <v>164</v>
      </c>
      <c r="B1" s="59" t="s">
        <v>77</v>
      </c>
      <c r="C1" s="62" t="s">
        <v>162</v>
      </c>
      <c r="D1" s="47" t="s">
        <v>177</v>
      </c>
      <c r="E1" s="59" t="s">
        <v>178</v>
      </c>
      <c r="F1" s="48" t="s">
        <v>179</v>
      </c>
      <c r="G1" s="46" t="s">
        <v>166</v>
      </c>
      <c r="H1" s="59" t="s">
        <v>167</v>
      </c>
      <c r="I1" s="59" t="s">
        <v>168</v>
      </c>
    </row>
    <row r="2" spans="1:9" ht="18.95" customHeight="1" x14ac:dyDescent="0.2">
      <c r="A2" s="130">
        <v>44326</v>
      </c>
      <c r="B2" s="28" t="s">
        <v>85</v>
      </c>
      <c r="C2" s="134">
        <v>102</v>
      </c>
      <c r="D2" s="12">
        <v>7397.04</v>
      </c>
      <c r="E2" s="135">
        <v>7091.41</v>
      </c>
      <c r="F2" s="51">
        <v>7091.41</v>
      </c>
      <c r="G2" s="29">
        <v>0</v>
      </c>
      <c r="H2" s="29">
        <v>305.63</v>
      </c>
      <c r="I2" s="29">
        <v>0</v>
      </c>
    </row>
    <row r="3" spans="1:9" ht="18.95" customHeight="1" x14ac:dyDescent="0.2">
      <c r="A3" s="130">
        <v>44348</v>
      </c>
      <c r="B3" s="28" t="s">
        <v>85</v>
      </c>
      <c r="C3" s="134">
        <v>99</v>
      </c>
      <c r="D3" s="12">
        <v>7179.48</v>
      </c>
      <c r="E3" s="135">
        <v>7021.76</v>
      </c>
      <c r="F3" s="51">
        <v>7021.76</v>
      </c>
      <c r="G3" s="29">
        <v>0</v>
      </c>
      <c r="H3" s="29">
        <v>157.72</v>
      </c>
      <c r="I3" s="29">
        <v>0</v>
      </c>
    </row>
    <row r="4" spans="1:9" ht="20.100000000000001" customHeight="1" x14ac:dyDescent="0.2">
      <c r="A4" s="130">
        <v>44295</v>
      </c>
      <c r="B4" s="28" t="s">
        <v>86</v>
      </c>
      <c r="C4" s="134">
        <v>254</v>
      </c>
      <c r="D4" s="12">
        <v>27995.88</v>
      </c>
      <c r="E4" s="135">
        <v>27789.19</v>
      </c>
      <c r="F4" s="51">
        <v>27789.19</v>
      </c>
      <c r="G4" s="29">
        <v>0</v>
      </c>
      <c r="H4" s="29">
        <v>206.69</v>
      </c>
      <c r="I4" s="29">
        <v>0</v>
      </c>
    </row>
    <row r="5" spans="1:9" ht="18.95" customHeight="1" x14ac:dyDescent="0.2">
      <c r="A5" s="130">
        <v>44348</v>
      </c>
      <c r="B5" s="28" t="s">
        <v>86</v>
      </c>
      <c r="C5" s="134">
        <v>35</v>
      </c>
      <c r="D5" s="12">
        <v>3857.7</v>
      </c>
      <c r="E5" s="135">
        <v>3834.34</v>
      </c>
      <c r="F5" s="51">
        <v>3834.34</v>
      </c>
      <c r="G5" s="29">
        <v>0</v>
      </c>
      <c r="H5" s="29">
        <v>23.36</v>
      </c>
      <c r="I5" s="29">
        <v>0</v>
      </c>
    </row>
    <row r="6" spans="1:9" ht="18.95" customHeight="1" x14ac:dyDescent="0.2">
      <c r="A6" s="130">
        <v>44295</v>
      </c>
      <c r="B6" s="28" t="s">
        <v>87</v>
      </c>
      <c r="C6" s="134">
        <v>434</v>
      </c>
      <c r="D6" s="12">
        <v>48638.38</v>
      </c>
      <c r="E6" s="135">
        <v>48177.83</v>
      </c>
      <c r="F6" s="51">
        <v>48177.83</v>
      </c>
      <c r="G6" s="29">
        <v>0</v>
      </c>
      <c r="H6" s="29">
        <v>460.55</v>
      </c>
      <c r="I6" s="29">
        <v>0</v>
      </c>
    </row>
    <row r="7" spans="1:9" ht="18.95" customHeight="1" x14ac:dyDescent="0.2">
      <c r="A7" s="130">
        <v>44348</v>
      </c>
      <c r="B7" s="28" t="s">
        <v>87</v>
      </c>
      <c r="C7" s="134">
        <v>41</v>
      </c>
      <c r="D7" s="12">
        <v>4594.87</v>
      </c>
      <c r="E7" s="135">
        <v>4552.16</v>
      </c>
      <c r="F7" s="51">
        <v>4552.16</v>
      </c>
      <c r="G7" s="29">
        <v>0</v>
      </c>
      <c r="H7" s="29">
        <v>42.71</v>
      </c>
      <c r="I7" s="29">
        <v>0</v>
      </c>
    </row>
    <row r="8" spans="1:9" ht="18.95" customHeight="1" x14ac:dyDescent="0.2">
      <c r="A8" s="130">
        <v>44295</v>
      </c>
      <c r="B8" s="28" t="s">
        <v>88</v>
      </c>
      <c r="C8" s="134">
        <v>208</v>
      </c>
      <c r="D8" s="12">
        <v>21675.68</v>
      </c>
      <c r="E8" s="135">
        <v>21485.48</v>
      </c>
      <c r="F8" s="51">
        <v>21485.48</v>
      </c>
      <c r="G8" s="29">
        <v>0</v>
      </c>
      <c r="H8" s="29">
        <v>190.2</v>
      </c>
      <c r="I8" s="29">
        <v>0</v>
      </c>
    </row>
    <row r="9" spans="1:9" ht="20.100000000000001" customHeight="1" x14ac:dyDescent="0.2">
      <c r="A9" s="130">
        <v>44326</v>
      </c>
      <c r="B9" s="28" t="s">
        <v>88</v>
      </c>
      <c r="C9" s="134">
        <v>71</v>
      </c>
      <c r="D9" s="12">
        <v>7398.91</v>
      </c>
      <c r="E9" s="135">
        <v>7344.95</v>
      </c>
      <c r="F9" s="51">
        <v>7344.95</v>
      </c>
      <c r="G9" s="29">
        <v>0</v>
      </c>
      <c r="H9" s="29">
        <v>53.96</v>
      </c>
      <c r="I9" s="29">
        <v>0</v>
      </c>
    </row>
    <row r="10" spans="1:9" ht="18.95" customHeight="1" x14ac:dyDescent="0.2">
      <c r="A10" s="130">
        <v>44348</v>
      </c>
      <c r="B10" s="28" t="s">
        <v>88</v>
      </c>
      <c r="C10" s="134">
        <v>27</v>
      </c>
      <c r="D10" s="12">
        <v>2813.67</v>
      </c>
      <c r="E10" s="135">
        <v>2792.09</v>
      </c>
      <c r="F10" s="51">
        <v>2792.09</v>
      </c>
      <c r="G10" s="29">
        <v>0</v>
      </c>
      <c r="H10" s="29">
        <v>21.58</v>
      </c>
      <c r="I10" s="29">
        <v>0</v>
      </c>
    </row>
    <row r="11" spans="1:9" ht="18.95" customHeight="1" x14ac:dyDescent="0.2">
      <c r="A11" s="130">
        <v>44295</v>
      </c>
      <c r="B11" s="28" t="s">
        <v>89</v>
      </c>
      <c r="C11" s="134">
        <v>39</v>
      </c>
      <c r="D11" s="12">
        <v>19968</v>
      </c>
      <c r="E11" s="135">
        <v>19100.04</v>
      </c>
      <c r="F11" s="51">
        <v>19100.04</v>
      </c>
      <c r="G11" s="29">
        <v>0</v>
      </c>
      <c r="H11" s="29">
        <v>867.96</v>
      </c>
      <c r="I11" s="29">
        <v>0</v>
      </c>
    </row>
    <row r="12" spans="1:9" ht="18.95" customHeight="1" x14ac:dyDescent="0.2">
      <c r="A12" s="130">
        <v>44326</v>
      </c>
      <c r="B12" s="28" t="s">
        <v>89</v>
      </c>
      <c r="C12" s="134">
        <v>16</v>
      </c>
      <c r="D12" s="12">
        <v>8192</v>
      </c>
      <c r="E12" s="135">
        <v>8094.47</v>
      </c>
      <c r="F12" s="51">
        <v>8094.47</v>
      </c>
      <c r="G12" s="29">
        <v>0</v>
      </c>
      <c r="H12" s="29">
        <v>97.53</v>
      </c>
      <c r="I12" s="29">
        <v>0</v>
      </c>
    </row>
    <row r="13" spans="1:9" ht="18.95" customHeight="1" x14ac:dyDescent="0.2">
      <c r="A13" s="130">
        <v>44348</v>
      </c>
      <c r="B13" s="28" t="s">
        <v>89</v>
      </c>
      <c r="C13" s="134">
        <v>6</v>
      </c>
      <c r="D13" s="12">
        <v>3072</v>
      </c>
      <c r="E13" s="135">
        <v>3012.91</v>
      </c>
      <c r="F13" s="51">
        <v>3012.91</v>
      </c>
      <c r="G13" s="29">
        <v>0</v>
      </c>
      <c r="H13" s="29">
        <v>59.09</v>
      </c>
      <c r="I13" s="29">
        <v>0</v>
      </c>
    </row>
    <row r="14" spans="1:9" ht="20.100000000000001" customHeight="1" x14ac:dyDescent="0.2">
      <c r="A14" s="130">
        <v>44295</v>
      </c>
      <c r="B14" s="28" t="s">
        <v>90</v>
      </c>
      <c r="C14" s="134">
        <v>264</v>
      </c>
      <c r="D14" s="12">
        <v>24039.84</v>
      </c>
      <c r="E14" s="135">
        <v>24125.08</v>
      </c>
      <c r="F14" s="51">
        <v>24125.08</v>
      </c>
      <c r="G14" s="29">
        <v>85.24</v>
      </c>
      <c r="H14" s="29">
        <v>0</v>
      </c>
      <c r="I14" s="29">
        <v>0</v>
      </c>
    </row>
    <row r="15" spans="1:9" ht="18.95" customHeight="1" x14ac:dyDescent="0.2">
      <c r="A15" s="130">
        <v>44348</v>
      </c>
      <c r="B15" s="28" t="s">
        <v>90</v>
      </c>
      <c r="C15" s="134">
        <v>32</v>
      </c>
      <c r="D15" s="12">
        <v>2913.92</v>
      </c>
      <c r="E15" s="135">
        <v>2810.59</v>
      </c>
      <c r="F15" s="51">
        <v>2810.59</v>
      </c>
      <c r="G15" s="29">
        <v>0</v>
      </c>
      <c r="H15" s="29">
        <v>103.33</v>
      </c>
      <c r="I15" s="29">
        <v>0</v>
      </c>
    </row>
    <row r="16" spans="1:9" ht="18.95" customHeight="1" x14ac:dyDescent="0.2">
      <c r="A16" s="130">
        <v>44326</v>
      </c>
      <c r="B16" s="28" t="s">
        <v>91</v>
      </c>
      <c r="C16" s="134">
        <v>103</v>
      </c>
      <c r="D16" s="12">
        <v>12985.21</v>
      </c>
      <c r="E16" s="135">
        <v>12519.48</v>
      </c>
      <c r="F16" s="51">
        <v>12519.48</v>
      </c>
      <c r="G16" s="29">
        <v>0</v>
      </c>
      <c r="H16" s="29">
        <v>465.73</v>
      </c>
      <c r="I16" s="29">
        <v>0</v>
      </c>
    </row>
    <row r="17" spans="1:9" ht="18.95" customHeight="1" x14ac:dyDescent="0.2">
      <c r="A17" s="130">
        <v>44348</v>
      </c>
      <c r="B17" s="28" t="s">
        <v>91</v>
      </c>
      <c r="C17" s="134">
        <v>10</v>
      </c>
      <c r="D17" s="12">
        <v>1260.7</v>
      </c>
      <c r="E17" s="135">
        <v>1216.69</v>
      </c>
      <c r="F17" s="51">
        <v>1216.69</v>
      </c>
      <c r="G17" s="29">
        <v>0</v>
      </c>
      <c r="H17" s="29">
        <v>44.01</v>
      </c>
      <c r="I17" s="29">
        <v>0</v>
      </c>
    </row>
    <row r="18" spans="1:9" ht="18.95" customHeight="1" x14ac:dyDescent="0.2">
      <c r="A18" s="130">
        <v>44295</v>
      </c>
      <c r="B18" s="28" t="s">
        <v>92</v>
      </c>
      <c r="C18" s="131">
        <v>5302</v>
      </c>
      <c r="D18" s="12">
        <v>159908.32</v>
      </c>
      <c r="E18" s="135">
        <v>152016.38</v>
      </c>
      <c r="F18" s="51">
        <v>152016.38</v>
      </c>
      <c r="G18" s="29">
        <v>0</v>
      </c>
      <c r="H18" s="12">
        <v>7891.94</v>
      </c>
      <c r="I18" s="29">
        <v>0</v>
      </c>
    </row>
    <row r="19" spans="1:9" ht="20.100000000000001" customHeight="1" x14ac:dyDescent="0.2">
      <c r="A19" s="130">
        <v>44348</v>
      </c>
      <c r="B19" s="28" t="s">
        <v>92</v>
      </c>
      <c r="C19" s="134">
        <v>506</v>
      </c>
      <c r="D19" s="12">
        <v>15260.96</v>
      </c>
      <c r="E19" s="135">
        <v>14918.38</v>
      </c>
      <c r="F19" s="51">
        <v>14918.38</v>
      </c>
      <c r="G19" s="29">
        <v>0</v>
      </c>
      <c r="H19" s="29">
        <v>342.58</v>
      </c>
      <c r="I19" s="29">
        <v>0</v>
      </c>
    </row>
    <row r="20" spans="1:9" ht="18.95" customHeight="1" x14ac:dyDescent="0.2">
      <c r="A20" s="130">
        <v>44295</v>
      </c>
      <c r="B20" s="28" t="s">
        <v>93</v>
      </c>
      <c r="C20" s="134">
        <v>354</v>
      </c>
      <c r="D20" s="12">
        <v>35580.54</v>
      </c>
      <c r="E20" s="135">
        <v>35639.269999999997</v>
      </c>
      <c r="F20" s="51">
        <v>35639.269999999997</v>
      </c>
      <c r="G20" s="29">
        <v>58.73</v>
      </c>
      <c r="H20" s="29">
        <v>0</v>
      </c>
      <c r="I20" s="29">
        <v>0</v>
      </c>
    </row>
    <row r="21" spans="1:9" ht="18.95" customHeight="1" x14ac:dyDescent="0.2">
      <c r="A21" s="130">
        <v>44348</v>
      </c>
      <c r="B21" s="28" t="s">
        <v>93</v>
      </c>
      <c r="C21" s="134">
        <v>34</v>
      </c>
      <c r="D21" s="12">
        <v>3417.34</v>
      </c>
      <c r="E21" s="135">
        <v>3423.5</v>
      </c>
      <c r="F21" s="51">
        <v>3423.5</v>
      </c>
      <c r="G21" s="29">
        <v>6.16</v>
      </c>
      <c r="H21" s="29">
        <v>0</v>
      </c>
      <c r="I21" s="29">
        <v>0</v>
      </c>
    </row>
    <row r="23" spans="1:9" x14ac:dyDescent="0.2">
      <c r="E23" s="146">
        <f>SUM(E2:E22)</f>
        <v>406966.00000000006</v>
      </c>
      <c r="F23" s="146">
        <f>SUM(F2:F22)</f>
        <v>406966.00000000006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9"/>
  <sheetViews>
    <sheetView workbookViewId="0">
      <selection activeCell="F10" sqref="F10"/>
    </sheetView>
  </sheetViews>
  <sheetFormatPr defaultRowHeight="12.75" x14ac:dyDescent="0.2"/>
  <cols>
    <col min="1" max="1" width="14.5" customWidth="1"/>
    <col min="2" max="2" width="54" customWidth="1"/>
    <col min="3" max="3" width="18.83203125" customWidth="1"/>
    <col min="4" max="4" width="14" customWidth="1"/>
    <col min="5" max="5" width="11.83203125" customWidth="1"/>
    <col min="6" max="6" width="19.5" customWidth="1"/>
    <col min="7" max="7" width="13.5" customWidth="1"/>
    <col min="8" max="8" width="14.6640625" customWidth="1"/>
    <col min="9" max="9" width="13.33203125" customWidth="1"/>
  </cols>
  <sheetData>
    <row r="1" spans="1:9" ht="48.95" customHeight="1" x14ac:dyDescent="0.2">
      <c r="A1" s="59" t="s">
        <v>164</v>
      </c>
      <c r="B1" s="59" t="s">
        <v>77</v>
      </c>
      <c r="C1" s="62" t="s">
        <v>162</v>
      </c>
      <c r="D1" s="47" t="s">
        <v>177</v>
      </c>
      <c r="E1" s="59" t="s">
        <v>178</v>
      </c>
      <c r="F1" s="48" t="s">
        <v>179</v>
      </c>
      <c r="G1" s="46" t="s">
        <v>166</v>
      </c>
      <c r="H1" s="59" t="s">
        <v>167</v>
      </c>
      <c r="I1" s="59" t="s">
        <v>168</v>
      </c>
    </row>
    <row r="2" spans="1:9" ht="18.95" customHeight="1" x14ac:dyDescent="0.2">
      <c r="A2" s="130">
        <v>44295</v>
      </c>
      <c r="B2" s="28" t="s">
        <v>94</v>
      </c>
      <c r="C2" s="134">
        <v>190</v>
      </c>
      <c r="D2" s="12">
        <v>108820.6</v>
      </c>
      <c r="E2" s="135">
        <v>102291.69</v>
      </c>
      <c r="F2" s="51">
        <v>102291.69</v>
      </c>
      <c r="G2" s="29">
        <v>0</v>
      </c>
      <c r="H2" s="12">
        <v>6528.91</v>
      </c>
      <c r="I2" s="29">
        <v>0</v>
      </c>
    </row>
    <row r="3" spans="1:9" ht="18.95" customHeight="1" x14ac:dyDescent="0.2">
      <c r="A3" s="130">
        <v>44326</v>
      </c>
      <c r="B3" s="28" t="s">
        <v>94</v>
      </c>
      <c r="C3" s="134">
        <v>69</v>
      </c>
      <c r="D3" s="12">
        <v>39519.06</v>
      </c>
      <c r="E3" s="135">
        <v>37417.629999999997</v>
      </c>
      <c r="F3" s="51">
        <v>37417.629999999997</v>
      </c>
      <c r="G3" s="29">
        <v>0</v>
      </c>
      <c r="H3" s="12">
        <v>2101.4299999999998</v>
      </c>
      <c r="I3" s="29">
        <v>0</v>
      </c>
    </row>
    <row r="4" spans="1:9" ht="20.100000000000001" customHeight="1" x14ac:dyDescent="0.2">
      <c r="A4" s="130">
        <v>44348</v>
      </c>
      <c r="B4" s="28" t="s">
        <v>94</v>
      </c>
      <c r="C4" s="134">
        <v>25</v>
      </c>
      <c r="D4" s="12">
        <v>14318.5</v>
      </c>
      <c r="E4" s="135">
        <v>13593.17</v>
      </c>
      <c r="F4" s="51">
        <v>13593.17</v>
      </c>
      <c r="G4" s="29">
        <v>0</v>
      </c>
      <c r="H4" s="29">
        <v>725.33</v>
      </c>
      <c r="I4" s="29">
        <v>0</v>
      </c>
    </row>
    <row r="5" spans="1:9" ht="18.95" customHeight="1" x14ac:dyDescent="0.2">
      <c r="A5" s="130">
        <v>44295</v>
      </c>
      <c r="B5" s="28" t="s">
        <v>95</v>
      </c>
      <c r="C5" s="134">
        <v>163</v>
      </c>
      <c r="D5" s="12">
        <v>10078.290000000001</v>
      </c>
      <c r="E5" s="135">
        <v>9995.19</v>
      </c>
      <c r="F5" s="51">
        <v>9995.19</v>
      </c>
      <c r="G5" s="29">
        <v>0</v>
      </c>
      <c r="H5" s="29">
        <v>83.1</v>
      </c>
      <c r="I5" s="29">
        <v>0</v>
      </c>
    </row>
    <row r="6" spans="1:9" ht="18.95" customHeight="1" x14ac:dyDescent="0.2">
      <c r="A6" s="130">
        <v>44348</v>
      </c>
      <c r="B6" s="28" t="s">
        <v>95</v>
      </c>
      <c r="C6" s="134">
        <v>16</v>
      </c>
      <c r="D6" s="29">
        <v>989.28</v>
      </c>
      <c r="E6" s="136">
        <v>973.59</v>
      </c>
      <c r="F6" s="50">
        <v>973.59</v>
      </c>
      <c r="G6" s="29">
        <v>0</v>
      </c>
      <c r="H6" s="29">
        <v>15.69</v>
      </c>
      <c r="I6" s="29">
        <v>0</v>
      </c>
    </row>
    <row r="7" spans="1:9" ht="18.95" customHeight="1" x14ac:dyDescent="0.2">
      <c r="A7" s="130">
        <v>44295</v>
      </c>
      <c r="B7" s="28" t="s">
        <v>96</v>
      </c>
      <c r="C7" s="131">
        <v>1152</v>
      </c>
      <c r="D7" s="12">
        <v>39732.480000000003</v>
      </c>
      <c r="E7" s="135">
        <v>37732.6</v>
      </c>
      <c r="F7" s="51">
        <v>37732.6</v>
      </c>
      <c r="G7" s="29">
        <v>0</v>
      </c>
      <c r="H7" s="12">
        <v>1999.88</v>
      </c>
      <c r="I7" s="29">
        <v>0</v>
      </c>
    </row>
    <row r="8" spans="1:9" ht="18.95" customHeight="1" x14ac:dyDescent="0.2">
      <c r="A8" s="137">
        <v>44348</v>
      </c>
      <c r="B8" s="76" t="s">
        <v>96</v>
      </c>
      <c r="C8" s="138">
        <v>127</v>
      </c>
      <c r="D8" s="120">
        <v>4380.2299999999996</v>
      </c>
      <c r="E8" s="139">
        <v>4226.5200000000004</v>
      </c>
      <c r="F8" s="140">
        <v>4226.5200000000004</v>
      </c>
      <c r="G8" s="54">
        <v>0</v>
      </c>
      <c r="H8" s="54">
        <v>153.71</v>
      </c>
      <c r="I8" s="54">
        <v>0</v>
      </c>
    </row>
    <row r="9" spans="1:9" ht="18.95" customHeight="1" x14ac:dyDescent="0.2">
      <c r="A9" s="147"/>
      <c r="B9" s="98"/>
      <c r="C9" s="148"/>
      <c r="D9" s="149" t="s">
        <v>198</v>
      </c>
      <c r="E9" s="150">
        <v>-0.02</v>
      </c>
      <c r="F9" s="151">
        <f>E9</f>
        <v>-0.02</v>
      </c>
      <c r="G9" s="89"/>
      <c r="H9" s="89"/>
      <c r="I9" s="89"/>
    </row>
    <row r="10" spans="1:9" ht="18.95" customHeight="1" x14ac:dyDescent="0.2">
      <c r="A10" s="147"/>
      <c r="B10" s="98"/>
      <c r="C10" s="148"/>
      <c r="D10" s="149" t="s">
        <v>197</v>
      </c>
      <c r="E10" s="150">
        <v>9.4499999999999993</v>
      </c>
      <c r="F10" s="151">
        <v>9.4499999999999993</v>
      </c>
      <c r="G10" s="89"/>
      <c r="H10" s="89"/>
      <c r="I10" s="89"/>
    </row>
    <row r="11" spans="1:9" ht="18.95" customHeight="1" x14ac:dyDescent="0.2">
      <c r="A11" s="147"/>
      <c r="B11" s="98"/>
      <c r="C11" s="148"/>
      <c r="D11" s="149"/>
      <c r="E11" s="150">
        <f>SUM(E2:E10)</f>
        <v>206239.82000000004</v>
      </c>
      <c r="F11" s="150">
        <f>SUM(F2:F10)</f>
        <v>206239.82000000004</v>
      </c>
      <c r="G11" s="89"/>
      <c r="H11" s="89"/>
      <c r="I11" s="89"/>
    </row>
    <row r="12" spans="1:9" ht="18.95" customHeight="1" x14ac:dyDescent="0.2">
      <c r="A12" s="147"/>
      <c r="B12" s="98"/>
      <c r="C12" s="148"/>
      <c r="D12" s="149"/>
      <c r="E12" s="150"/>
      <c r="F12" s="151"/>
      <c r="G12" s="89"/>
      <c r="H12" s="89"/>
      <c r="I12" s="89"/>
    </row>
    <row r="13" spans="1:9" ht="18.95" customHeight="1" x14ac:dyDescent="0.2">
      <c r="A13" s="147"/>
      <c r="B13" s="98"/>
      <c r="C13" s="148" t="s">
        <v>193</v>
      </c>
      <c r="D13" s="149"/>
      <c r="E13" s="152">
        <f>E11+'Table 14'!E23+'Table 13'!E17</f>
        <v>1090599.5300000003</v>
      </c>
      <c r="F13" s="152">
        <f>F11+'Table 14'!F23+'Table 13'!F17</f>
        <v>1090599.5300000003</v>
      </c>
      <c r="G13" s="89"/>
      <c r="H13" s="89"/>
      <c r="I13" s="89"/>
    </row>
    <row r="14" spans="1:9" ht="18.95" customHeight="1" x14ac:dyDescent="0.2">
      <c r="A14" s="147"/>
      <c r="B14" s="98"/>
      <c r="C14" s="148" t="s">
        <v>194</v>
      </c>
      <c r="D14" s="149"/>
      <c r="E14" s="152">
        <f>'Table 13'!E8+'Table 13'!E9</f>
        <v>64376.799999999996</v>
      </c>
      <c r="F14" s="152">
        <f>'Table 13'!F8+'Table 13'!F9</f>
        <v>64376.799999999996</v>
      </c>
      <c r="G14" s="89"/>
      <c r="H14" s="89"/>
      <c r="I14" s="89"/>
    </row>
    <row r="15" spans="1:9" ht="18.95" customHeight="1" x14ac:dyDescent="0.2">
      <c r="A15" s="147"/>
      <c r="B15" s="98"/>
      <c r="C15" s="148" t="s">
        <v>195</v>
      </c>
      <c r="D15" s="149"/>
      <c r="E15" s="152">
        <f>E13-E14</f>
        <v>1026222.7300000002</v>
      </c>
      <c r="F15" s="152">
        <f>F13-F14</f>
        <v>1026222.7300000002</v>
      </c>
      <c r="G15" s="89"/>
      <c r="H15" s="89"/>
      <c r="I15" s="89"/>
    </row>
    <row r="16" spans="1:9" ht="18.95" customHeight="1" x14ac:dyDescent="0.2">
      <c r="A16" s="147"/>
      <c r="B16" s="98"/>
      <c r="C16" s="148"/>
      <c r="D16" s="149"/>
      <c r="E16" s="150"/>
      <c r="F16" s="151"/>
      <c r="G16" s="89"/>
      <c r="H16" s="89"/>
      <c r="I16" s="89"/>
    </row>
    <row r="17" spans="1:9" ht="18.95" customHeight="1" x14ac:dyDescent="0.2">
      <c r="A17" s="147"/>
      <c r="B17" s="98"/>
      <c r="C17" s="148"/>
      <c r="D17" s="149"/>
      <c r="E17" s="150"/>
      <c r="F17" s="151"/>
      <c r="G17" s="89"/>
      <c r="H17" s="89"/>
      <c r="I17" s="89"/>
    </row>
    <row r="18" spans="1:9" ht="30.95" customHeight="1" x14ac:dyDescent="0.2">
      <c r="A18" s="38"/>
      <c r="B18" s="24" t="s">
        <v>71</v>
      </c>
      <c r="C18" s="38"/>
      <c r="D18" s="38"/>
      <c r="E18" s="38"/>
      <c r="F18" s="38"/>
      <c r="G18" s="39">
        <v>150.13</v>
      </c>
      <c r="H18" s="25">
        <v>32809.81</v>
      </c>
      <c r="I18" s="39">
        <v>0</v>
      </c>
    </row>
    <row r="19" spans="1:9" ht="49.35" customHeight="1" x14ac:dyDescent="0.2">
      <c r="A19" s="225" t="s">
        <v>180</v>
      </c>
      <c r="B19" s="225"/>
      <c r="C19" s="225"/>
      <c r="D19" s="225"/>
      <c r="E19" s="225"/>
      <c r="F19" s="225"/>
      <c r="G19" s="225"/>
      <c r="H19" s="225"/>
      <c r="I19" s="225"/>
    </row>
  </sheetData>
  <mergeCells count="1">
    <mergeCell ref="A19:I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0"/>
  <sheetViews>
    <sheetView workbookViewId="0">
      <selection sqref="A1:J1"/>
    </sheetView>
  </sheetViews>
  <sheetFormatPr defaultRowHeight="12.75" x14ac:dyDescent="0.2"/>
  <cols>
    <col min="1" max="1" width="18.1640625" customWidth="1"/>
    <col min="2" max="2" width="46.83203125" customWidth="1"/>
    <col min="3" max="3" width="33.83203125" customWidth="1"/>
    <col min="4" max="4" width="19.33203125" customWidth="1"/>
    <col min="5" max="5" width="10.1640625" customWidth="1"/>
  </cols>
  <sheetData>
    <row r="1" spans="1:5" ht="87.75" customHeight="1" x14ac:dyDescent="0.2">
      <c r="A1" s="169" t="s">
        <v>181</v>
      </c>
      <c r="B1" s="169"/>
      <c r="C1" s="169"/>
      <c r="D1" s="169"/>
      <c r="E1" s="169"/>
    </row>
    <row r="2" spans="1:5" ht="30" customHeight="1" x14ac:dyDescent="0.2">
      <c r="A2" s="6" t="s">
        <v>182</v>
      </c>
      <c r="B2" s="6" t="s">
        <v>77</v>
      </c>
      <c r="C2" s="141" t="s">
        <v>183</v>
      </c>
      <c r="D2" s="7" t="s">
        <v>184</v>
      </c>
      <c r="E2" s="8"/>
    </row>
    <row r="3" spans="1:5" ht="24.95" customHeight="1" x14ac:dyDescent="0.2">
      <c r="A3" s="35">
        <v>44321</v>
      </c>
      <c r="B3" s="9" t="s">
        <v>185</v>
      </c>
      <c r="C3" s="142">
        <v>103.37</v>
      </c>
      <c r="D3" s="10">
        <v>0</v>
      </c>
      <c r="E3" s="8"/>
    </row>
    <row r="4" spans="1:5" ht="24.95" customHeight="1" x14ac:dyDescent="0.2">
      <c r="A4" s="35">
        <v>44322</v>
      </c>
      <c r="B4" s="9" t="s">
        <v>186</v>
      </c>
      <c r="C4" s="142">
        <v>86.67</v>
      </c>
      <c r="D4" s="10">
        <v>0</v>
      </c>
      <c r="E4" s="8"/>
    </row>
    <row r="5" spans="1:5" ht="24.95" customHeight="1" x14ac:dyDescent="0.2">
      <c r="A5" s="35">
        <v>44323</v>
      </c>
      <c r="B5" s="9" t="s">
        <v>187</v>
      </c>
      <c r="C5" s="142">
        <v>321.32</v>
      </c>
      <c r="D5" s="10">
        <v>0</v>
      </c>
      <c r="E5" s="8"/>
    </row>
    <row r="6" spans="1:5" ht="24.95" customHeight="1" x14ac:dyDescent="0.2">
      <c r="A6" s="41">
        <v>44350</v>
      </c>
      <c r="B6" s="11" t="s">
        <v>185</v>
      </c>
      <c r="C6" s="50">
        <v>142.68</v>
      </c>
      <c r="D6" s="29">
        <v>0</v>
      </c>
      <c r="E6" s="8"/>
    </row>
    <row r="7" spans="1:5" ht="24" customHeight="1" x14ac:dyDescent="0.2">
      <c r="A7" s="41">
        <v>44351</v>
      </c>
      <c r="B7" s="11" t="s">
        <v>186</v>
      </c>
      <c r="C7" s="50">
        <v>122.78</v>
      </c>
      <c r="D7" s="29">
        <v>0</v>
      </c>
      <c r="E7" s="8"/>
    </row>
    <row r="8" spans="1:5" ht="24.95" customHeight="1" x14ac:dyDescent="0.2">
      <c r="A8" s="36">
        <v>44354</v>
      </c>
      <c r="B8" s="14" t="s">
        <v>187</v>
      </c>
      <c r="C8" s="143">
        <v>439.49</v>
      </c>
      <c r="D8" s="15">
        <v>0</v>
      </c>
      <c r="E8" s="8"/>
    </row>
    <row r="9" spans="1:5" ht="72" customHeight="1" x14ac:dyDescent="0.2">
      <c r="A9" s="55" t="s">
        <v>97</v>
      </c>
      <c r="B9" s="126"/>
      <c r="C9" s="58">
        <v>1216.31</v>
      </c>
      <c r="D9" s="57">
        <v>0</v>
      </c>
      <c r="E9" s="18"/>
    </row>
    <row r="10" spans="1:5" ht="43.35" customHeight="1" x14ac:dyDescent="0.2">
      <c r="A10" s="182" t="s">
        <v>188</v>
      </c>
      <c r="B10" s="182"/>
      <c r="C10" s="182"/>
      <c r="D10" s="182"/>
      <c r="E10" s="18"/>
    </row>
  </sheetData>
  <mergeCells count="2">
    <mergeCell ref="A1:E1"/>
    <mergeCell ref="A10:D1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6"/>
  <sheetViews>
    <sheetView workbookViewId="0">
      <selection sqref="A1:J1"/>
    </sheetView>
  </sheetViews>
  <sheetFormatPr defaultRowHeight="12.75" x14ac:dyDescent="0.2"/>
  <cols>
    <col min="1" max="1" width="118.6640625" customWidth="1"/>
    <col min="2" max="2" width="10" customWidth="1"/>
  </cols>
  <sheetData>
    <row r="1" spans="1:2" ht="40.5" customHeight="1" x14ac:dyDescent="0.2">
      <c r="A1" s="144" t="s">
        <v>189</v>
      </c>
      <c r="B1" s="18"/>
    </row>
    <row r="2" spans="1:2" ht="87.2" customHeight="1" x14ac:dyDescent="0.2">
      <c r="A2" s="145" t="s">
        <v>190</v>
      </c>
      <c r="B2" s="18"/>
    </row>
    <row r="3" spans="1:2" ht="408.95" customHeight="1" x14ac:dyDescent="0.2">
      <c r="A3" s="226" t="s">
        <v>191</v>
      </c>
      <c r="B3" s="226"/>
    </row>
    <row r="4" spans="1:2" ht="79.349999999999994" customHeight="1" x14ac:dyDescent="0.2">
      <c r="A4" s="226"/>
      <c r="B4" s="226"/>
    </row>
    <row r="5" spans="1:2" ht="119.1" customHeight="1" x14ac:dyDescent="0.2">
      <c r="A5" s="227" t="s">
        <v>192</v>
      </c>
      <c r="B5" s="227"/>
    </row>
    <row r="6" spans="1:2" ht="0.95" customHeight="1" x14ac:dyDescent="0.2"/>
  </sheetData>
  <mergeCells count="2">
    <mergeCell ref="A3:B4"/>
    <mergeCell ref="A5:B5"/>
  </mergeCells>
  <hyperlinks>
    <hyperlink ref="A2" r:id="rId1" display="http://www.afca.org.au/" xr:uid="{00000000-0004-0000-1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workbookViewId="0">
      <selection activeCell="B18" sqref="B18"/>
    </sheetView>
  </sheetViews>
  <sheetFormatPr defaultRowHeight="12.75" x14ac:dyDescent="0.2"/>
  <cols>
    <col min="1" max="1" width="79.5" customWidth="1"/>
    <col min="2" max="2" width="39.1640625" customWidth="1"/>
    <col min="3" max="3" width="10" customWidth="1"/>
  </cols>
  <sheetData>
    <row r="1" spans="1:3" ht="87.75" customHeight="1" x14ac:dyDescent="0.2">
      <c r="A1" s="169" t="s">
        <v>22</v>
      </c>
      <c r="B1" s="169"/>
      <c r="C1" s="169"/>
    </row>
    <row r="2" spans="1:3" ht="30" customHeight="1" x14ac:dyDescent="0.2">
      <c r="A2" s="6" t="s">
        <v>23</v>
      </c>
      <c r="B2" s="7" t="s">
        <v>24</v>
      </c>
      <c r="C2" s="8"/>
    </row>
    <row r="3" spans="1:3" ht="24.95" customHeight="1" x14ac:dyDescent="0.2">
      <c r="A3" s="9" t="s">
        <v>25</v>
      </c>
      <c r="B3" s="10">
        <v>2.08</v>
      </c>
      <c r="C3" s="8"/>
    </row>
    <row r="4" spans="1:3" ht="24.95" customHeight="1" x14ac:dyDescent="0.2">
      <c r="A4" s="9" t="s">
        <v>26</v>
      </c>
      <c r="B4" s="10">
        <v>0</v>
      </c>
      <c r="C4" s="8"/>
    </row>
    <row r="5" spans="1:3" ht="24.95" customHeight="1" x14ac:dyDescent="0.2">
      <c r="A5" s="9" t="s">
        <v>27</v>
      </c>
      <c r="B5" s="10">
        <v>0</v>
      </c>
      <c r="C5" s="8"/>
    </row>
    <row r="6" spans="1:3" ht="24.95" customHeight="1" x14ac:dyDescent="0.2">
      <c r="A6" s="9" t="s">
        <v>28</v>
      </c>
      <c r="B6" s="10">
        <v>0</v>
      </c>
      <c r="C6" s="8"/>
    </row>
    <row r="7" spans="1:3" ht="24.95" customHeight="1" x14ac:dyDescent="0.2">
      <c r="A7" s="11" t="s">
        <v>29</v>
      </c>
      <c r="B7" s="12">
        <v>1678.4</v>
      </c>
      <c r="C7" s="8"/>
    </row>
    <row r="8" spans="1:3" ht="24" customHeight="1" x14ac:dyDescent="0.2">
      <c r="A8" s="11" t="s">
        <v>30</v>
      </c>
      <c r="B8" s="12">
        <v>2508.7800000000002</v>
      </c>
      <c r="C8" s="8"/>
    </row>
    <row r="9" spans="1:3" ht="24.95" customHeight="1" x14ac:dyDescent="0.2">
      <c r="A9" s="9" t="s">
        <v>31</v>
      </c>
      <c r="B9" s="13">
        <v>2212.8200000000002</v>
      </c>
      <c r="C9" s="8"/>
    </row>
    <row r="10" spans="1:3" ht="24.95" customHeight="1" x14ac:dyDescent="0.2">
      <c r="A10" s="9" t="s">
        <v>32</v>
      </c>
      <c r="B10" s="13">
        <v>8093.02</v>
      </c>
      <c r="C10" s="8"/>
    </row>
    <row r="11" spans="1:3" ht="24.95" customHeight="1" x14ac:dyDescent="0.2">
      <c r="A11" s="9" t="s">
        <v>33</v>
      </c>
      <c r="B11" s="10">
        <v>0</v>
      </c>
      <c r="C11" s="8"/>
    </row>
    <row r="12" spans="1:3" ht="24.95" customHeight="1" x14ac:dyDescent="0.2">
      <c r="A12" s="9" t="s">
        <v>34</v>
      </c>
      <c r="B12" s="10">
        <v>0</v>
      </c>
      <c r="C12" s="8"/>
    </row>
    <row r="13" spans="1:3" ht="24.95" customHeight="1" x14ac:dyDescent="0.2">
      <c r="A13" s="14" t="s">
        <v>35</v>
      </c>
      <c r="B13" s="15">
        <v>0</v>
      </c>
      <c r="C13" s="153">
        <f>SUM(B3:B13)</f>
        <v>14495.1</v>
      </c>
    </row>
    <row r="14" spans="1:3" ht="55.5" customHeight="1" x14ac:dyDescent="0.25">
      <c r="A14" s="16" t="s">
        <v>36</v>
      </c>
      <c r="B14" s="17">
        <v>14495.1</v>
      </c>
      <c r="C14" s="18"/>
    </row>
    <row r="15" spans="1:3" ht="0.95" customHeight="1" x14ac:dyDescent="0.2"/>
  </sheetData>
  <mergeCells count="1">
    <mergeCell ref="A1:C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3"/>
  <sheetViews>
    <sheetView topLeftCell="A7" workbookViewId="0">
      <selection sqref="A1:J1"/>
    </sheetView>
  </sheetViews>
  <sheetFormatPr defaultRowHeight="12.75" x14ac:dyDescent="0.2"/>
  <cols>
    <col min="1" max="1" width="83.5" customWidth="1"/>
    <col min="2" max="2" width="35.1640625" customWidth="1"/>
  </cols>
  <sheetData>
    <row r="1" spans="1:2" ht="32.1" customHeight="1" x14ac:dyDescent="0.2">
      <c r="A1" s="19" t="s">
        <v>37</v>
      </c>
      <c r="B1" s="20"/>
    </row>
    <row r="2" spans="1:2" ht="30" customHeight="1" x14ac:dyDescent="0.2">
      <c r="A2" s="21" t="s">
        <v>23</v>
      </c>
      <c r="B2" s="7" t="s">
        <v>24</v>
      </c>
    </row>
    <row r="3" spans="1:2" ht="24.95" customHeight="1" x14ac:dyDescent="0.2">
      <c r="A3" s="22" t="s">
        <v>38</v>
      </c>
      <c r="B3" s="10">
        <v>0</v>
      </c>
    </row>
    <row r="4" spans="1:2" ht="24.95" customHeight="1" x14ac:dyDescent="0.2">
      <c r="A4" s="22" t="s">
        <v>39</v>
      </c>
      <c r="B4" s="13">
        <v>1216.31</v>
      </c>
    </row>
    <row r="5" spans="1:2" ht="24.95" customHeight="1" x14ac:dyDescent="0.2">
      <c r="A5" s="23" t="s">
        <v>40</v>
      </c>
      <c r="B5" s="15">
        <v>0</v>
      </c>
    </row>
    <row r="6" spans="1:2" ht="30" customHeight="1" x14ac:dyDescent="0.2">
      <c r="A6" s="24" t="s">
        <v>41</v>
      </c>
      <c r="B6" s="25">
        <v>1216.31</v>
      </c>
    </row>
    <row r="7" spans="1:2" ht="72.95" customHeight="1" x14ac:dyDescent="0.2">
      <c r="A7" s="26" t="s">
        <v>42</v>
      </c>
      <c r="B7" s="27">
        <v>13278.79</v>
      </c>
    </row>
    <row r="8" spans="1:2" ht="30.95" customHeight="1" x14ac:dyDescent="0.2">
      <c r="A8" s="19" t="s">
        <v>43</v>
      </c>
      <c r="B8" s="20"/>
    </row>
    <row r="9" spans="1:2" ht="30.95" customHeight="1" x14ac:dyDescent="0.2">
      <c r="A9" s="21" t="s">
        <v>23</v>
      </c>
      <c r="B9" s="7" t="s">
        <v>24</v>
      </c>
    </row>
    <row r="10" spans="1:2" ht="24.95" customHeight="1" x14ac:dyDescent="0.2">
      <c r="A10" s="28" t="s">
        <v>44</v>
      </c>
      <c r="B10" s="29">
        <v>0</v>
      </c>
    </row>
    <row r="11" spans="1:2" ht="24.95" customHeight="1" x14ac:dyDescent="0.2">
      <c r="A11" s="22" t="s">
        <v>45</v>
      </c>
      <c r="B11" s="10">
        <v>0</v>
      </c>
    </row>
    <row r="12" spans="1:2" ht="24.95" customHeight="1" x14ac:dyDescent="0.2">
      <c r="A12" s="22" t="s">
        <v>46</v>
      </c>
      <c r="B12" s="10">
        <v>0</v>
      </c>
    </row>
    <row r="13" spans="1:2" ht="24.95" customHeight="1" x14ac:dyDescent="0.2">
      <c r="A13" s="22" t="s">
        <v>47</v>
      </c>
      <c r="B13" s="10">
        <v>0</v>
      </c>
    </row>
    <row r="14" spans="1:2" ht="24.95" customHeight="1" x14ac:dyDescent="0.2">
      <c r="A14" s="22" t="s">
        <v>48</v>
      </c>
      <c r="B14" s="10">
        <v>0</v>
      </c>
    </row>
    <row r="15" spans="1:2" ht="24.95" customHeight="1" x14ac:dyDescent="0.2">
      <c r="A15" s="22" t="s">
        <v>49</v>
      </c>
      <c r="B15" s="10">
        <v>515.14</v>
      </c>
    </row>
    <row r="16" spans="1:2" ht="26.1" customHeight="1" x14ac:dyDescent="0.2">
      <c r="A16" s="22" t="s">
        <v>34</v>
      </c>
      <c r="B16" s="10">
        <v>0</v>
      </c>
    </row>
    <row r="17" spans="1:2" ht="24.95" customHeight="1" x14ac:dyDescent="0.2">
      <c r="A17" s="28" t="s">
        <v>50</v>
      </c>
      <c r="B17" s="29">
        <v>494.22</v>
      </c>
    </row>
    <row r="18" spans="1:2" ht="24.95" customHeight="1" x14ac:dyDescent="0.2">
      <c r="A18" s="22" t="s">
        <v>51</v>
      </c>
      <c r="B18" s="10">
        <v>0</v>
      </c>
    </row>
    <row r="19" spans="1:2" ht="24.95" customHeight="1" x14ac:dyDescent="0.2">
      <c r="A19" s="22" t="s">
        <v>52</v>
      </c>
      <c r="B19" s="10">
        <v>0</v>
      </c>
    </row>
    <row r="20" spans="1:2" ht="24.95" customHeight="1" x14ac:dyDescent="0.2">
      <c r="A20" s="22" t="s">
        <v>53</v>
      </c>
      <c r="B20" s="10">
        <v>0</v>
      </c>
    </row>
    <row r="21" spans="1:2" ht="24.95" customHeight="1" x14ac:dyDescent="0.2">
      <c r="A21" s="23" t="s">
        <v>54</v>
      </c>
      <c r="B21" s="15">
        <v>0</v>
      </c>
    </row>
    <row r="22" spans="1:2" ht="43.5" customHeight="1" x14ac:dyDescent="0.2">
      <c r="A22" s="30" t="s">
        <v>55</v>
      </c>
      <c r="B22" s="31">
        <v>1009.36</v>
      </c>
    </row>
    <row r="23" spans="1:2" ht="0.95" customHeight="1"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
  <sheetViews>
    <sheetView workbookViewId="0">
      <selection sqref="A1:J1"/>
    </sheetView>
  </sheetViews>
  <sheetFormatPr defaultRowHeight="12.75" x14ac:dyDescent="0.2"/>
  <cols>
    <col min="1" max="1" width="56.1640625" customWidth="1"/>
    <col min="2" max="2" width="42" customWidth="1"/>
    <col min="3" max="3" width="20.6640625" customWidth="1"/>
  </cols>
  <sheetData>
    <row r="1" spans="1:3" ht="30.95" customHeight="1" x14ac:dyDescent="0.2">
      <c r="A1" s="19" t="s">
        <v>56</v>
      </c>
      <c r="B1" s="20"/>
      <c r="C1" s="20"/>
    </row>
    <row r="2" spans="1:3" ht="30.95" customHeight="1" x14ac:dyDescent="0.2">
      <c r="A2" s="21" t="s">
        <v>23</v>
      </c>
      <c r="B2" s="32" t="s">
        <v>24</v>
      </c>
      <c r="C2" s="7" t="s">
        <v>57</v>
      </c>
    </row>
    <row r="3" spans="1:3" ht="24.95" customHeight="1" x14ac:dyDescent="0.2">
      <c r="A3" s="28" t="s">
        <v>58</v>
      </c>
      <c r="B3" s="33">
        <v>0</v>
      </c>
      <c r="C3" s="29">
        <v>0</v>
      </c>
    </row>
    <row r="4" spans="1:3" ht="24.95" customHeight="1" x14ac:dyDescent="0.2">
      <c r="A4" s="22" t="s">
        <v>59</v>
      </c>
      <c r="B4" s="34">
        <v>0</v>
      </c>
      <c r="C4" s="10">
        <v>0</v>
      </c>
    </row>
    <row r="5" spans="1:3" ht="24.95" customHeight="1" x14ac:dyDescent="0.2">
      <c r="A5" s="22" t="s">
        <v>60</v>
      </c>
      <c r="B5" s="34">
        <v>0</v>
      </c>
      <c r="C5" s="10">
        <v>0</v>
      </c>
    </row>
    <row r="6" spans="1:3" ht="24.95" customHeight="1" x14ac:dyDescent="0.2">
      <c r="A6" s="22" t="s">
        <v>61</v>
      </c>
      <c r="B6" s="34">
        <v>0</v>
      </c>
      <c r="C6" s="10">
        <v>0</v>
      </c>
    </row>
    <row r="7" spans="1:3" ht="26.1" customHeight="1" x14ac:dyDescent="0.2">
      <c r="A7" s="22" t="s">
        <v>62</v>
      </c>
      <c r="B7" s="34">
        <v>0</v>
      </c>
      <c r="C7" s="10">
        <v>0</v>
      </c>
    </row>
    <row r="8" spans="1:3" ht="24.95" customHeight="1" x14ac:dyDescent="0.2">
      <c r="A8" s="28" t="s">
        <v>63</v>
      </c>
      <c r="B8" s="33">
        <v>0</v>
      </c>
      <c r="C8" s="29">
        <v>0</v>
      </c>
    </row>
    <row r="9" spans="1:3" ht="74.25" customHeight="1" x14ac:dyDescent="0.15">
      <c r="A9" s="170" t="s">
        <v>64</v>
      </c>
      <c r="B9" s="170"/>
      <c r="C9" s="170"/>
    </row>
  </sheetData>
  <mergeCells count="1">
    <mergeCell ref="A9:C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6"/>
  <sheetViews>
    <sheetView topLeftCell="A4" workbookViewId="0">
      <selection activeCell="D13" sqref="D13"/>
    </sheetView>
  </sheetViews>
  <sheetFormatPr defaultRowHeight="12.75" x14ac:dyDescent="0.2"/>
  <cols>
    <col min="1" max="1" width="15.1640625" customWidth="1"/>
    <col min="2" max="2" width="50.1640625" customWidth="1"/>
    <col min="3" max="3" width="8.5" customWidth="1"/>
    <col min="4" max="4" width="44.5" customWidth="1"/>
    <col min="5" max="5" width="10" customWidth="1"/>
  </cols>
  <sheetData>
    <row r="1" spans="1:5" ht="87.75" customHeight="1" x14ac:dyDescent="0.2">
      <c r="A1" s="169" t="s">
        <v>65</v>
      </c>
      <c r="B1" s="169"/>
      <c r="C1" s="169"/>
      <c r="D1" s="169"/>
      <c r="E1" s="169"/>
    </row>
    <row r="2" spans="1:5" ht="30.95" customHeight="1" x14ac:dyDescent="0.2">
      <c r="A2" s="19" t="s">
        <v>66</v>
      </c>
      <c r="B2" s="175"/>
      <c r="C2" s="175"/>
      <c r="D2" s="20"/>
      <c r="E2" s="8"/>
    </row>
    <row r="3" spans="1:5" ht="30.95" customHeight="1" x14ac:dyDescent="0.2">
      <c r="A3" s="6" t="s">
        <v>67</v>
      </c>
      <c r="B3" s="180" t="s">
        <v>68</v>
      </c>
      <c r="C3" s="180"/>
      <c r="D3" s="7" t="s">
        <v>24</v>
      </c>
      <c r="E3" s="8"/>
    </row>
    <row r="4" spans="1:5" ht="30" customHeight="1" x14ac:dyDescent="0.2">
      <c r="A4" s="181" t="s">
        <v>69</v>
      </c>
      <c r="B4" s="181"/>
      <c r="C4" s="181"/>
      <c r="D4" s="181"/>
      <c r="E4" s="8"/>
    </row>
    <row r="5" spans="1:5" ht="24.95" customHeight="1" x14ac:dyDescent="0.2">
      <c r="A5" s="35">
        <v>44316</v>
      </c>
      <c r="B5" s="178" t="s">
        <v>70</v>
      </c>
      <c r="C5" s="178"/>
      <c r="D5" s="10">
        <v>0.28999999999999998</v>
      </c>
      <c r="E5" s="8"/>
    </row>
    <row r="6" spans="1:5" ht="24.95" customHeight="1" x14ac:dyDescent="0.2">
      <c r="A6" s="35">
        <v>44347</v>
      </c>
      <c r="B6" s="178" t="s">
        <v>70</v>
      </c>
      <c r="C6" s="178"/>
      <c r="D6" s="10">
        <v>0.09</v>
      </c>
      <c r="E6" s="8"/>
    </row>
    <row r="7" spans="1:5" ht="24.95" customHeight="1" x14ac:dyDescent="0.2">
      <c r="A7" s="36">
        <v>44377</v>
      </c>
      <c r="B7" s="173" t="s">
        <v>70</v>
      </c>
      <c r="C7" s="173"/>
      <c r="D7" s="15">
        <v>0.01</v>
      </c>
      <c r="E7" s="8"/>
    </row>
    <row r="8" spans="1:5" ht="30" customHeight="1" x14ac:dyDescent="0.2">
      <c r="A8" s="37" t="s">
        <v>71</v>
      </c>
      <c r="B8" s="174"/>
      <c r="C8" s="174"/>
      <c r="D8" s="155">
        <v>0.39</v>
      </c>
      <c r="E8" s="8"/>
    </row>
    <row r="9" spans="1:5" ht="30.95" customHeight="1" x14ac:dyDescent="0.2">
      <c r="A9" s="154" t="s">
        <v>196</v>
      </c>
      <c r="B9" s="179"/>
      <c r="C9" s="179"/>
      <c r="D9" s="40"/>
      <c r="E9" s="8"/>
    </row>
    <row r="10" spans="1:5" ht="24.95" customHeight="1" x14ac:dyDescent="0.2">
      <c r="A10" s="41">
        <v>44316</v>
      </c>
      <c r="B10" s="172" t="s">
        <v>72</v>
      </c>
      <c r="C10" s="172"/>
      <c r="D10" s="29">
        <v>1.1599999999999999</v>
      </c>
      <c r="E10" s="8"/>
    </row>
    <row r="11" spans="1:5" ht="24" customHeight="1" x14ac:dyDescent="0.2">
      <c r="A11" s="41">
        <v>44347</v>
      </c>
      <c r="B11" s="172" t="s">
        <v>72</v>
      </c>
      <c r="C11" s="172"/>
      <c r="D11" s="29">
        <v>0.22</v>
      </c>
      <c r="E11" s="8"/>
    </row>
    <row r="12" spans="1:5" ht="24.95" customHeight="1" x14ac:dyDescent="0.2">
      <c r="A12" s="36">
        <v>44377</v>
      </c>
      <c r="B12" s="173" t="s">
        <v>72</v>
      </c>
      <c r="C12" s="173"/>
      <c r="D12" s="15">
        <v>0.31</v>
      </c>
      <c r="E12" s="8"/>
    </row>
    <row r="13" spans="1:5" ht="30.95" customHeight="1" x14ac:dyDescent="0.2">
      <c r="A13" s="37" t="s">
        <v>71</v>
      </c>
      <c r="B13" s="174"/>
      <c r="C13" s="174"/>
      <c r="D13" s="155">
        <v>1.69</v>
      </c>
      <c r="E13" s="8"/>
    </row>
    <row r="14" spans="1:5" ht="30" customHeight="1" x14ac:dyDescent="0.2">
      <c r="A14" s="43" t="s">
        <v>73</v>
      </c>
      <c r="B14" s="175"/>
      <c r="C14" s="175"/>
      <c r="D14" s="44">
        <v>2.08</v>
      </c>
      <c r="E14" s="8"/>
    </row>
    <row r="15" spans="1:5" ht="72" customHeight="1" x14ac:dyDescent="0.2">
      <c r="A15" s="176" t="s">
        <v>74</v>
      </c>
      <c r="B15" s="176"/>
      <c r="C15" s="177">
        <v>2.08</v>
      </c>
      <c r="D15" s="177"/>
      <c r="E15" s="18"/>
    </row>
    <row r="16" spans="1:5" ht="13.7" customHeight="1" x14ac:dyDescent="0.2">
      <c r="A16" s="171" t="s">
        <v>75</v>
      </c>
      <c r="B16" s="171"/>
      <c r="C16" s="171"/>
      <c r="D16" s="171"/>
      <c r="E16" s="45"/>
    </row>
  </sheetData>
  <mergeCells count="17">
    <mergeCell ref="A1:E1"/>
    <mergeCell ref="B2:C2"/>
    <mergeCell ref="B3:C3"/>
    <mergeCell ref="A4:D4"/>
    <mergeCell ref="B5:C5"/>
    <mergeCell ref="B6:C6"/>
    <mergeCell ref="B7:C7"/>
    <mergeCell ref="B8:C8"/>
    <mergeCell ref="B9:C9"/>
    <mergeCell ref="B10:C10"/>
    <mergeCell ref="A16:D16"/>
    <mergeCell ref="B11:C11"/>
    <mergeCell ref="B12:C12"/>
    <mergeCell ref="B13:C13"/>
    <mergeCell ref="B14:C14"/>
    <mergeCell ref="A15:B15"/>
    <mergeCell ref="C15:D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topLeftCell="A4" workbookViewId="0">
      <selection sqref="A1:J1"/>
    </sheetView>
  </sheetViews>
  <sheetFormatPr defaultRowHeight="12.75" x14ac:dyDescent="0.2"/>
  <cols>
    <col min="1" max="1" width="38" customWidth="1"/>
    <col min="2" max="2" width="19.5" customWidth="1"/>
    <col min="3" max="3" width="19.1640625" customWidth="1"/>
    <col min="4" max="4" width="21.5" customWidth="1"/>
    <col min="5" max="5" width="20.1640625" customWidth="1"/>
    <col min="6" max="6" width="10" customWidth="1"/>
  </cols>
  <sheetData>
    <row r="1" spans="1:6" ht="87.75" customHeight="1" x14ac:dyDescent="0.2">
      <c r="A1" s="169" t="s">
        <v>76</v>
      </c>
      <c r="B1" s="169"/>
      <c r="C1" s="169"/>
      <c r="D1" s="169"/>
      <c r="E1" s="169"/>
      <c r="F1" s="169"/>
    </row>
    <row r="2" spans="1:6" ht="39.950000000000003" customHeight="1" x14ac:dyDescent="0.2">
      <c r="A2" s="46" t="s">
        <v>77</v>
      </c>
      <c r="B2" s="46" t="s">
        <v>78</v>
      </c>
      <c r="C2" s="47" t="s">
        <v>79</v>
      </c>
      <c r="D2" s="48" t="s">
        <v>80</v>
      </c>
      <c r="E2" s="49" t="s">
        <v>81</v>
      </c>
      <c r="F2" s="18"/>
    </row>
    <row r="3" spans="1:6" ht="27.95" customHeight="1" x14ac:dyDescent="0.2">
      <c r="A3" s="11" t="s">
        <v>82</v>
      </c>
      <c r="B3" s="50">
        <v>0</v>
      </c>
      <c r="C3" s="29">
        <v>0</v>
      </c>
      <c r="D3" s="50">
        <v>389.86</v>
      </c>
      <c r="E3" s="29">
        <v>389.86</v>
      </c>
      <c r="F3" s="8"/>
    </row>
    <row r="4" spans="1:6" ht="20.100000000000001" customHeight="1" x14ac:dyDescent="0.2">
      <c r="A4" s="11" t="s">
        <v>83</v>
      </c>
      <c r="B4" s="50">
        <v>0</v>
      </c>
      <c r="C4" s="29">
        <v>0</v>
      </c>
      <c r="D4" s="51">
        <v>2016.43</v>
      </c>
      <c r="E4" s="12">
        <v>2016.43</v>
      </c>
      <c r="F4" s="8"/>
    </row>
    <row r="5" spans="1:6" ht="27.95" customHeight="1" x14ac:dyDescent="0.2">
      <c r="A5" s="11" t="s">
        <v>84</v>
      </c>
      <c r="B5" s="50">
        <v>0</v>
      </c>
      <c r="C5" s="29">
        <v>0</v>
      </c>
      <c r="D5" s="50">
        <v>261.41000000000003</v>
      </c>
      <c r="E5" s="29">
        <v>261.41000000000003</v>
      </c>
      <c r="F5" s="8"/>
    </row>
    <row r="6" spans="1:6" ht="18.95" customHeight="1" x14ac:dyDescent="0.2">
      <c r="A6" s="11" t="s">
        <v>85</v>
      </c>
      <c r="B6" s="50">
        <v>0</v>
      </c>
      <c r="C6" s="29">
        <v>0</v>
      </c>
      <c r="D6" s="51">
        <v>1125.47</v>
      </c>
      <c r="E6" s="12">
        <v>1125.47</v>
      </c>
      <c r="F6" s="8"/>
    </row>
    <row r="7" spans="1:6" ht="18.95" customHeight="1" x14ac:dyDescent="0.2">
      <c r="A7" s="11" t="s">
        <v>86</v>
      </c>
      <c r="B7" s="50">
        <v>0</v>
      </c>
      <c r="C7" s="29">
        <v>0</v>
      </c>
      <c r="D7" s="50">
        <v>218.47</v>
      </c>
      <c r="E7" s="29">
        <v>218.47</v>
      </c>
      <c r="F7" s="8"/>
    </row>
    <row r="8" spans="1:6" ht="29.1" customHeight="1" x14ac:dyDescent="0.2">
      <c r="A8" s="11" t="s">
        <v>87</v>
      </c>
      <c r="B8" s="50">
        <v>0</v>
      </c>
      <c r="C8" s="29">
        <v>0</v>
      </c>
      <c r="D8" s="50">
        <v>760.03</v>
      </c>
      <c r="E8" s="29">
        <v>760.03</v>
      </c>
      <c r="F8" s="8"/>
    </row>
    <row r="9" spans="1:6" ht="27.95" customHeight="1" x14ac:dyDescent="0.2">
      <c r="A9" s="11" t="s">
        <v>88</v>
      </c>
      <c r="B9" s="50">
        <v>0</v>
      </c>
      <c r="C9" s="29">
        <v>0</v>
      </c>
      <c r="D9" s="50">
        <v>72.06</v>
      </c>
      <c r="E9" s="29">
        <v>72.06</v>
      </c>
      <c r="F9" s="8"/>
    </row>
    <row r="10" spans="1:6" ht="29.1" customHeight="1" x14ac:dyDescent="0.2">
      <c r="A10" s="11" t="s">
        <v>89</v>
      </c>
      <c r="B10" s="50">
        <v>0</v>
      </c>
      <c r="C10" s="29">
        <v>0</v>
      </c>
      <c r="D10" s="51">
        <v>5611.24</v>
      </c>
      <c r="E10" s="12">
        <v>5611.24</v>
      </c>
      <c r="F10" s="8"/>
    </row>
    <row r="11" spans="1:6" ht="18.95" customHeight="1" x14ac:dyDescent="0.2">
      <c r="A11" s="11" t="s">
        <v>90</v>
      </c>
      <c r="B11" s="50">
        <v>0</v>
      </c>
      <c r="C11" s="29">
        <v>0</v>
      </c>
      <c r="D11" s="50">
        <v>184.29</v>
      </c>
      <c r="E11" s="29">
        <v>184.29</v>
      </c>
      <c r="F11" s="8"/>
    </row>
    <row r="12" spans="1:6" ht="18.95" customHeight="1" x14ac:dyDescent="0.2">
      <c r="A12" s="11" t="s">
        <v>91</v>
      </c>
      <c r="B12" s="50">
        <v>0</v>
      </c>
      <c r="C12" s="29">
        <v>0</v>
      </c>
      <c r="D12" s="50">
        <v>70.48</v>
      </c>
      <c r="E12" s="29">
        <v>70.48</v>
      </c>
      <c r="F12" s="8"/>
    </row>
    <row r="13" spans="1:6" ht="18.95" customHeight="1" x14ac:dyDescent="0.2">
      <c r="A13" s="11" t="s">
        <v>92</v>
      </c>
      <c r="B13" s="50">
        <v>0</v>
      </c>
      <c r="C13" s="29">
        <v>0</v>
      </c>
      <c r="D13" s="51">
        <v>1182.31</v>
      </c>
      <c r="E13" s="12">
        <v>1182.31</v>
      </c>
      <c r="F13" s="8"/>
    </row>
    <row r="14" spans="1:6" ht="18.95" customHeight="1" x14ac:dyDescent="0.2">
      <c r="A14" s="11" t="s">
        <v>93</v>
      </c>
      <c r="B14" s="50">
        <v>7.76</v>
      </c>
      <c r="C14" s="29">
        <v>0</v>
      </c>
      <c r="D14" s="50">
        <v>4.96</v>
      </c>
      <c r="E14" s="29">
        <v>12.72</v>
      </c>
      <c r="F14" s="8"/>
    </row>
    <row r="15" spans="1:6" ht="20.100000000000001" customHeight="1" x14ac:dyDescent="0.2">
      <c r="A15" s="11" t="s">
        <v>94</v>
      </c>
      <c r="B15" s="50">
        <v>0</v>
      </c>
      <c r="C15" s="29">
        <v>0</v>
      </c>
      <c r="D15" s="50">
        <v>487.11</v>
      </c>
      <c r="E15" s="29">
        <v>487.11</v>
      </c>
      <c r="F15" s="8"/>
    </row>
    <row r="16" spans="1:6" ht="18.95" customHeight="1" x14ac:dyDescent="0.2">
      <c r="A16" s="11" t="s">
        <v>95</v>
      </c>
      <c r="B16" s="50">
        <v>0</v>
      </c>
      <c r="C16" s="29">
        <v>0</v>
      </c>
      <c r="D16" s="50">
        <v>29.45</v>
      </c>
      <c r="E16" s="29">
        <v>29.45</v>
      </c>
      <c r="F16" s="8"/>
    </row>
    <row r="17" spans="1:6" ht="27.95" customHeight="1" x14ac:dyDescent="0.2">
      <c r="A17" s="52" t="s">
        <v>96</v>
      </c>
      <c r="B17" s="53">
        <v>0</v>
      </c>
      <c r="C17" s="54">
        <v>0</v>
      </c>
      <c r="D17" s="53">
        <v>496.54</v>
      </c>
      <c r="E17" s="54">
        <v>496.54</v>
      </c>
      <c r="F17" s="8"/>
    </row>
    <row r="18" spans="1:6" ht="72" customHeight="1" x14ac:dyDescent="0.2">
      <c r="A18" s="55" t="s">
        <v>97</v>
      </c>
      <c r="B18" s="56">
        <v>7.76</v>
      </c>
      <c r="C18" s="57">
        <v>0</v>
      </c>
      <c r="D18" s="58">
        <v>12910.11</v>
      </c>
      <c r="E18" s="27">
        <v>12917.87</v>
      </c>
      <c r="F18" s="18"/>
    </row>
    <row r="19" spans="1:6" ht="90.2" customHeight="1" x14ac:dyDescent="0.2">
      <c r="A19" s="182" t="s">
        <v>98</v>
      </c>
      <c r="B19" s="182"/>
      <c r="C19" s="182"/>
      <c r="D19" s="182"/>
      <c r="E19" s="182"/>
      <c r="F19" s="18"/>
    </row>
  </sheetData>
  <mergeCells count="2">
    <mergeCell ref="A1:F1"/>
    <mergeCell ref="A19:E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7"/>
  <sheetViews>
    <sheetView workbookViewId="0">
      <selection sqref="A1:J1"/>
    </sheetView>
  </sheetViews>
  <sheetFormatPr defaultRowHeight="12.75" x14ac:dyDescent="0.2"/>
  <cols>
    <col min="1" max="1" width="46" customWidth="1"/>
    <col min="2" max="2" width="19.33203125" customWidth="1"/>
    <col min="3" max="3" width="19.83203125" customWidth="1"/>
    <col min="4" max="4" width="19.1640625" customWidth="1"/>
    <col min="5" max="5" width="14.5" customWidth="1"/>
  </cols>
  <sheetData>
    <row r="1" spans="1:5" ht="21.95" customHeight="1" x14ac:dyDescent="0.2">
      <c r="A1" s="59" t="s">
        <v>77</v>
      </c>
      <c r="B1" s="60" t="s">
        <v>99</v>
      </c>
      <c r="C1" s="61" t="s">
        <v>100</v>
      </c>
      <c r="D1" s="61" t="s">
        <v>101</v>
      </c>
      <c r="E1" s="62" t="s">
        <v>102</v>
      </c>
    </row>
    <row r="2" spans="1:5" ht="18.95" customHeight="1" x14ac:dyDescent="0.2">
      <c r="A2" s="28" t="s">
        <v>103</v>
      </c>
      <c r="B2" s="51">
        <v>2138.61</v>
      </c>
      <c r="C2" s="63">
        <v>5.61</v>
      </c>
      <c r="D2" s="64">
        <v>1901.33</v>
      </c>
      <c r="E2" s="29">
        <v>0</v>
      </c>
    </row>
    <row r="3" spans="1:5" ht="18" customHeight="1" x14ac:dyDescent="0.2">
      <c r="A3" s="65" t="s">
        <v>104</v>
      </c>
      <c r="B3" s="66"/>
      <c r="C3" s="66"/>
      <c r="D3" s="66"/>
      <c r="E3" s="66"/>
    </row>
    <row r="4" spans="1:5" ht="14.1" customHeight="1" x14ac:dyDescent="0.2">
      <c r="A4" s="67" t="s">
        <v>105</v>
      </c>
      <c r="B4" s="68">
        <v>47.98</v>
      </c>
      <c r="C4" s="69">
        <v>12.83</v>
      </c>
      <c r="D4" s="69">
        <v>0</v>
      </c>
      <c r="E4" s="70">
        <v>0</v>
      </c>
    </row>
    <row r="5" spans="1:5" ht="12" customHeight="1" x14ac:dyDescent="0.2">
      <c r="A5" s="67" t="s">
        <v>106</v>
      </c>
      <c r="B5" s="68">
        <v>108.6</v>
      </c>
      <c r="C5" s="69">
        <v>28.93</v>
      </c>
      <c r="D5" s="69">
        <v>0</v>
      </c>
      <c r="E5" s="70">
        <v>0</v>
      </c>
    </row>
    <row r="6" spans="1:5" ht="12" customHeight="1" x14ac:dyDescent="0.2">
      <c r="A6" s="67" t="s">
        <v>107</v>
      </c>
      <c r="B6" s="71">
        <v>1163.26</v>
      </c>
      <c r="C6" s="69">
        <v>282.3</v>
      </c>
      <c r="D6" s="69">
        <v>0</v>
      </c>
      <c r="E6" s="70">
        <v>0</v>
      </c>
    </row>
    <row r="7" spans="1:5" ht="12.95" customHeight="1" x14ac:dyDescent="0.2">
      <c r="A7" s="67" t="s">
        <v>108</v>
      </c>
      <c r="B7" s="68">
        <v>516.29999999999995</v>
      </c>
      <c r="C7" s="69">
        <v>128.54</v>
      </c>
      <c r="D7" s="69">
        <v>0</v>
      </c>
      <c r="E7" s="70">
        <v>0</v>
      </c>
    </row>
    <row r="8" spans="1:5" ht="12" customHeight="1" x14ac:dyDescent="0.2">
      <c r="A8" s="72" t="s">
        <v>109</v>
      </c>
      <c r="B8" s="73">
        <v>-1.1599999999999999</v>
      </c>
      <c r="C8" s="74">
        <v>-1.1599999999999999</v>
      </c>
      <c r="D8" s="74">
        <v>0</v>
      </c>
      <c r="E8" s="75">
        <v>0</v>
      </c>
    </row>
    <row r="9" spans="1:5" ht="17.100000000000001" customHeight="1" x14ac:dyDescent="0.2">
      <c r="A9" s="28" t="s">
        <v>110</v>
      </c>
      <c r="B9" s="50">
        <v>213.59</v>
      </c>
      <c r="C9" s="63">
        <v>42.03</v>
      </c>
      <c r="D9" s="63">
        <v>0</v>
      </c>
      <c r="E9" s="29">
        <v>0</v>
      </c>
    </row>
    <row r="10" spans="1:5" ht="18.95" customHeight="1" x14ac:dyDescent="0.2">
      <c r="A10" s="28" t="s">
        <v>111</v>
      </c>
      <c r="B10" s="50">
        <v>0</v>
      </c>
      <c r="C10" s="63">
        <v>0</v>
      </c>
      <c r="D10" s="63">
        <v>0</v>
      </c>
      <c r="E10" s="29">
        <v>0</v>
      </c>
    </row>
    <row r="11" spans="1:5" ht="18.95" customHeight="1" x14ac:dyDescent="0.2">
      <c r="A11" s="28" t="s">
        <v>112</v>
      </c>
      <c r="B11" s="50">
        <v>219.9</v>
      </c>
      <c r="C11" s="63">
        <v>0</v>
      </c>
      <c r="D11" s="63">
        <v>0</v>
      </c>
      <c r="E11" s="29">
        <v>0.04</v>
      </c>
    </row>
    <row r="12" spans="1:5" ht="18.95" customHeight="1" x14ac:dyDescent="0.2">
      <c r="A12" s="28" t="s">
        <v>113</v>
      </c>
      <c r="B12" s="50">
        <v>0</v>
      </c>
      <c r="C12" s="63">
        <v>0</v>
      </c>
      <c r="D12" s="63">
        <v>0</v>
      </c>
      <c r="E12" s="29">
        <v>0</v>
      </c>
    </row>
    <row r="13" spans="1:5" ht="20.100000000000001" customHeight="1" x14ac:dyDescent="0.2">
      <c r="A13" s="28" t="s">
        <v>114</v>
      </c>
      <c r="B13" s="50">
        <v>715.15</v>
      </c>
      <c r="C13" s="63">
        <v>0</v>
      </c>
      <c r="D13" s="63">
        <v>0</v>
      </c>
      <c r="E13" s="29">
        <v>28.3</v>
      </c>
    </row>
    <row r="14" spans="1:5" ht="18.95" customHeight="1" x14ac:dyDescent="0.2">
      <c r="A14" s="28" t="s">
        <v>115</v>
      </c>
      <c r="B14" s="51">
        <v>8093.02</v>
      </c>
      <c r="C14" s="63">
        <v>9.08</v>
      </c>
      <c r="D14" s="63">
        <v>115.1</v>
      </c>
      <c r="E14" s="29">
        <v>241</v>
      </c>
    </row>
    <row r="15" spans="1:5" ht="27.95" customHeight="1" x14ac:dyDescent="0.2">
      <c r="A15" s="28" t="s">
        <v>34</v>
      </c>
      <c r="B15" s="50">
        <v>0</v>
      </c>
      <c r="C15" s="63">
        <v>0</v>
      </c>
      <c r="D15" s="63">
        <v>0</v>
      </c>
      <c r="E15" s="29">
        <v>0</v>
      </c>
    </row>
    <row r="16" spans="1:5" ht="18.95" customHeight="1" x14ac:dyDescent="0.2">
      <c r="A16" s="76" t="s">
        <v>33</v>
      </c>
      <c r="B16" s="53">
        <v>0</v>
      </c>
      <c r="C16" s="77">
        <v>0</v>
      </c>
      <c r="D16" s="77">
        <v>0</v>
      </c>
      <c r="E16" s="54">
        <v>0</v>
      </c>
    </row>
    <row r="17" spans="1:5" ht="21.95" customHeight="1" x14ac:dyDescent="0.2">
      <c r="A17" s="78" t="s">
        <v>116</v>
      </c>
      <c r="B17" s="79">
        <v>13215.25</v>
      </c>
      <c r="C17" s="80">
        <v>508.16</v>
      </c>
      <c r="D17" s="81">
        <v>2016.43</v>
      </c>
      <c r="E17" s="82">
        <v>269.33999999999997</v>
      </c>
    </row>
    <row r="18" spans="1:5" ht="18" customHeight="1" x14ac:dyDescent="0.2">
      <c r="A18" s="83" t="s">
        <v>117</v>
      </c>
      <c r="B18" s="84"/>
      <c r="C18" s="84"/>
      <c r="D18" s="84"/>
      <c r="E18" s="84"/>
    </row>
    <row r="19" spans="1:5" ht="14.1" customHeight="1" x14ac:dyDescent="0.2">
      <c r="A19" s="67" t="s">
        <v>118</v>
      </c>
      <c r="B19" s="68">
        <v>701.37</v>
      </c>
      <c r="C19" s="69">
        <v>0</v>
      </c>
      <c r="D19" s="69">
        <v>0</v>
      </c>
      <c r="E19" s="70">
        <v>28.3</v>
      </c>
    </row>
    <row r="20" spans="1:5" ht="12" customHeight="1" x14ac:dyDescent="0.2">
      <c r="A20" s="67" t="s">
        <v>119</v>
      </c>
      <c r="B20" s="68">
        <v>0</v>
      </c>
      <c r="C20" s="69">
        <v>0</v>
      </c>
      <c r="D20" s="69">
        <v>0</v>
      </c>
      <c r="E20" s="70">
        <v>0</v>
      </c>
    </row>
    <row r="21" spans="1:5" ht="12" customHeight="1" x14ac:dyDescent="0.2">
      <c r="A21" s="67" t="s">
        <v>120</v>
      </c>
      <c r="B21" s="68">
        <v>1.18</v>
      </c>
      <c r="C21" s="69">
        <v>0</v>
      </c>
      <c r="D21" s="69">
        <v>0</v>
      </c>
      <c r="E21" s="70">
        <v>0</v>
      </c>
    </row>
    <row r="22" spans="1:5" ht="12.95" customHeight="1" x14ac:dyDescent="0.2">
      <c r="A22" s="85" t="s">
        <v>121</v>
      </c>
      <c r="B22" s="68">
        <v>0</v>
      </c>
      <c r="C22" s="69">
        <v>0</v>
      </c>
      <c r="D22" s="69">
        <v>0</v>
      </c>
      <c r="E22" s="70">
        <v>0</v>
      </c>
    </row>
    <row r="23" spans="1:5" ht="12" customHeight="1" x14ac:dyDescent="0.2">
      <c r="A23" s="72" t="s">
        <v>122</v>
      </c>
      <c r="B23" s="73">
        <v>9.43</v>
      </c>
      <c r="C23" s="74">
        <v>9.43</v>
      </c>
      <c r="D23" s="74">
        <v>0</v>
      </c>
      <c r="E23" s="75">
        <v>0</v>
      </c>
    </row>
    <row r="24" spans="1:5" ht="17.100000000000001" customHeight="1" x14ac:dyDescent="0.2">
      <c r="A24" s="65" t="s">
        <v>123</v>
      </c>
      <c r="B24" s="66"/>
      <c r="C24" s="66"/>
      <c r="D24" s="66"/>
      <c r="E24" s="66"/>
    </row>
    <row r="25" spans="1:5" ht="14.1" customHeight="1" x14ac:dyDescent="0.2">
      <c r="A25" s="67" t="s">
        <v>124</v>
      </c>
      <c r="B25" s="68">
        <v>515.14</v>
      </c>
      <c r="C25" s="69">
        <v>127.38</v>
      </c>
      <c r="D25" s="69">
        <v>0</v>
      </c>
      <c r="E25" s="70">
        <v>0</v>
      </c>
    </row>
    <row r="26" spans="1:5" ht="12" customHeight="1" x14ac:dyDescent="0.2">
      <c r="A26" s="67" t="s">
        <v>125</v>
      </c>
      <c r="B26" s="68">
        <v>494.22</v>
      </c>
      <c r="C26" s="69">
        <v>0.35</v>
      </c>
      <c r="D26" s="69">
        <v>0</v>
      </c>
      <c r="E26" s="70">
        <v>36.229999999999997</v>
      </c>
    </row>
    <row r="27" spans="1:5" ht="12.95" customHeight="1" x14ac:dyDescent="0.2">
      <c r="A27" s="86" t="s">
        <v>126</v>
      </c>
      <c r="B27" s="87">
        <v>0</v>
      </c>
      <c r="C27" s="88">
        <v>0</v>
      </c>
      <c r="D27" s="88">
        <v>0</v>
      </c>
      <c r="E27" s="89">
        <v>0</v>
      </c>
    </row>
    <row r="28" spans="1:5" ht="21.95" customHeight="1" x14ac:dyDescent="0.2">
      <c r="A28" s="78" t="s">
        <v>127</v>
      </c>
      <c r="B28" s="79">
        <v>12917.87</v>
      </c>
      <c r="C28" s="80">
        <v>389.86</v>
      </c>
      <c r="D28" s="81">
        <v>2016.43</v>
      </c>
      <c r="E28" s="82">
        <v>261.41000000000003</v>
      </c>
    </row>
    <row r="29" spans="1:5" ht="18.95" customHeight="1" x14ac:dyDescent="0.2">
      <c r="A29" s="59" t="s">
        <v>128</v>
      </c>
      <c r="B29" s="90">
        <v>0.01</v>
      </c>
      <c r="C29" s="91">
        <v>0</v>
      </c>
      <c r="D29" s="91">
        <v>0</v>
      </c>
      <c r="E29" s="92">
        <v>0.01</v>
      </c>
    </row>
    <row r="30" spans="1:5" ht="17.100000000000001" customHeight="1" x14ac:dyDescent="0.2">
      <c r="A30" s="65" t="s">
        <v>129</v>
      </c>
      <c r="B30" s="66"/>
      <c r="C30" s="66"/>
      <c r="D30" s="66"/>
      <c r="E30" s="66"/>
    </row>
    <row r="31" spans="1:5" ht="14.1" customHeight="1" x14ac:dyDescent="0.2">
      <c r="A31" s="67" t="s">
        <v>130</v>
      </c>
      <c r="B31" s="68">
        <v>0</v>
      </c>
      <c r="C31" s="69">
        <v>0</v>
      </c>
      <c r="D31" s="69">
        <v>0</v>
      </c>
      <c r="E31" s="70">
        <v>0</v>
      </c>
    </row>
    <row r="32" spans="1:5" ht="21.95" customHeight="1" x14ac:dyDescent="0.2">
      <c r="A32" s="67" t="s">
        <v>131</v>
      </c>
      <c r="B32" s="68">
        <v>0</v>
      </c>
      <c r="C32" s="69">
        <v>0</v>
      </c>
      <c r="D32" s="69">
        <v>0</v>
      </c>
      <c r="E32" s="70">
        <v>0</v>
      </c>
    </row>
    <row r="33" spans="1:5" ht="12" customHeight="1" x14ac:dyDescent="0.2">
      <c r="A33" s="67" t="s">
        <v>132</v>
      </c>
      <c r="B33" s="68">
        <v>0</v>
      </c>
      <c r="C33" s="69">
        <v>0</v>
      </c>
      <c r="D33" s="69">
        <v>0</v>
      </c>
      <c r="E33" s="70">
        <v>0</v>
      </c>
    </row>
    <row r="34" spans="1:5" ht="12" customHeight="1" x14ac:dyDescent="0.2">
      <c r="A34" s="85" t="s">
        <v>133</v>
      </c>
      <c r="B34" s="68">
        <v>0</v>
      </c>
      <c r="C34" s="69">
        <v>0</v>
      </c>
      <c r="D34" s="69">
        <v>0</v>
      </c>
      <c r="E34" s="70">
        <v>0</v>
      </c>
    </row>
    <row r="35" spans="1:5" ht="12.95" customHeight="1" x14ac:dyDescent="0.2">
      <c r="A35" s="86" t="s">
        <v>134</v>
      </c>
      <c r="B35" s="87">
        <v>0</v>
      </c>
      <c r="C35" s="88">
        <v>0</v>
      </c>
      <c r="D35" s="88">
        <v>0</v>
      </c>
      <c r="E35" s="89">
        <v>0</v>
      </c>
    </row>
    <row r="36" spans="1:5" ht="21.95" customHeight="1" x14ac:dyDescent="0.2">
      <c r="A36" s="78" t="s">
        <v>135</v>
      </c>
      <c r="B36" s="79">
        <v>12917.86</v>
      </c>
      <c r="C36" s="80">
        <v>389.86</v>
      </c>
      <c r="D36" s="81">
        <v>2016.43</v>
      </c>
      <c r="E36" s="82">
        <v>261.39999999999998</v>
      </c>
    </row>
    <row r="37" spans="1:5" ht="14.85" customHeight="1" x14ac:dyDescent="0.2">
      <c r="A37" s="83" t="s">
        <v>136</v>
      </c>
      <c r="B37" s="93">
        <v>4.3499999999999996</v>
      </c>
      <c r="C37" s="94">
        <v>-9.43</v>
      </c>
      <c r="D37" s="94">
        <v>0</v>
      </c>
      <c r="E37" s="95">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7"/>
  <sheetViews>
    <sheetView topLeftCell="A10" workbookViewId="0">
      <selection sqref="A1:J1"/>
    </sheetView>
  </sheetViews>
  <sheetFormatPr defaultRowHeight="12.75" x14ac:dyDescent="0.2"/>
  <cols>
    <col min="1" max="1" width="46.6640625" customWidth="1"/>
    <col min="2" max="2" width="20.83203125" customWidth="1"/>
    <col min="3" max="3" width="18.1640625" customWidth="1"/>
    <col min="4" max="4" width="19.1640625" customWidth="1"/>
    <col min="5" max="5" width="13.5" customWidth="1"/>
  </cols>
  <sheetData>
    <row r="1" spans="1:5" ht="21.95" customHeight="1" x14ac:dyDescent="0.2">
      <c r="A1" s="59" t="s">
        <v>77</v>
      </c>
      <c r="B1" s="61" t="s">
        <v>137</v>
      </c>
      <c r="C1" s="61" t="s">
        <v>138</v>
      </c>
      <c r="D1" s="61" t="s">
        <v>139</v>
      </c>
      <c r="E1" s="62" t="s">
        <v>140</v>
      </c>
    </row>
    <row r="2" spans="1:5" ht="18.95" customHeight="1" x14ac:dyDescent="0.2">
      <c r="A2" s="28" t="s">
        <v>103</v>
      </c>
      <c r="B2" s="63">
        <v>0</v>
      </c>
      <c r="C2" s="63">
        <v>205.36</v>
      </c>
      <c r="D2" s="63">
        <v>0</v>
      </c>
      <c r="E2" s="29">
        <v>0</v>
      </c>
    </row>
    <row r="3" spans="1:5" ht="18" customHeight="1" x14ac:dyDescent="0.2">
      <c r="A3" s="65" t="s">
        <v>104</v>
      </c>
      <c r="B3" s="66"/>
      <c r="C3" s="66"/>
      <c r="D3" s="66"/>
      <c r="E3" s="66"/>
    </row>
    <row r="4" spans="1:5" ht="14.1" customHeight="1" x14ac:dyDescent="0.2">
      <c r="A4" s="67" t="s">
        <v>105</v>
      </c>
      <c r="B4" s="69">
        <v>0</v>
      </c>
      <c r="C4" s="69">
        <v>0</v>
      </c>
      <c r="D4" s="69">
        <v>0</v>
      </c>
      <c r="E4" s="70">
        <v>0</v>
      </c>
    </row>
    <row r="5" spans="1:5" ht="12" customHeight="1" x14ac:dyDescent="0.2">
      <c r="A5" s="67" t="s">
        <v>106</v>
      </c>
      <c r="B5" s="69">
        <v>0</v>
      </c>
      <c r="C5" s="69">
        <v>0</v>
      </c>
      <c r="D5" s="69">
        <v>0</v>
      </c>
      <c r="E5" s="70">
        <v>0</v>
      </c>
    </row>
    <row r="6" spans="1:5" ht="12" customHeight="1" x14ac:dyDescent="0.2">
      <c r="A6" s="67" t="s">
        <v>107</v>
      </c>
      <c r="B6" s="69">
        <v>0</v>
      </c>
      <c r="C6" s="69">
        <v>0</v>
      </c>
      <c r="D6" s="69">
        <v>0</v>
      </c>
      <c r="E6" s="70">
        <v>0</v>
      </c>
    </row>
    <row r="7" spans="1:5" ht="12.95" customHeight="1" x14ac:dyDescent="0.2">
      <c r="A7" s="67" t="s">
        <v>108</v>
      </c>
      <c r="B7" s="69">
        <v>0</v>
      </c>
      <c r="C7" s="69">
        <v>0</v>
      </c>
      <c r="D7" s="69">
        <v>0</v>
      </c>
      <c r="E7" s="70">
        <v>0</v>
      </c>
    </row>
    <row r="8" spans="1:5" ht="12" customHeight="1" x14ac:dyDescent="0.2">
      <c r="A8" s="72" t="s">
        <v>109</v>
      </c>
      <c r="B8" s="74">
        <v>0</v>
      </c>
      <c r="C8" s="74">
        <v>0</v>
      </c>
      <c r="D8" s="74">
        <v>0</v>
      </c>
      <c r="E8" s="75">
        <v>0</v>
      </c>
    </row>
    <row r="9" spans="1:5" ht="17.100000000000001" customHeight="1" x14ac:dyDescent="0.2">
      <c r="A9" s="28" t="s">
        <v>110</v>
      </c>
      <c r="B9" s="63">
        <v>0</v>
      </c>
      <c r="C9" s="63">
        <v>13.11</v>
      </c>
      <c r="D9" s="63">
        <v>0</v>
      </c>
      <c r="E9" s="29">
        <v>0</v>
      </c>
    </row>
    <row r="10" spans="1:5" ht="18.95" customHeight="1" x14ac:dyDescent="0.2">
      <c r="A10" s="28" t="s">
        <v>111</v>
      </c>
      <c r="B10" s="63">
        <v>0</v>
      </c>
      <c r="C10" s="63">
        <v>0</v>
      </c>
      <c r="D10" s="63">
        <v>0</v>
      </c>
      <c r="E10" s="29">
        <v>0</v>
      </c>
    </row>
    <row r="11" spans="1:5" ht="18.95" customHeight="1" x14ac:dyDescent="0.2">
      <c r="A11" s="28" t="s">
        <v>112</v>
      </c>
      <c r="B11" s="63">
        <v>0</v>
      </c>
      <c r="C11" s="63">
        <v>0</v>
      </c>
      <c r="D11" s="63">
        <v>17.760000000000002</v>
      </c>
      <c r="E11" s="29">
        <v>0</v>
      </c>
    </row>
    <row r="12" spans="1:5" ht="18.95" customHeight="1" x14ac:dyDescent="0.2">
      <c r="A12" s="28" t="s">
        <v>113</v>
      </c>
      <c r="B12" s="63">
        <v>0</v>
      </c>
      <c r="C12" s="63">
        <v>0</v>
      </c>
      <c r="D12" s="63">
        <v>0</v>
      </c>
      <c r="E12" s="29">
        <v>0</v>
      </c>
    </row>
    <row r="13" spans="1:5" ht="20.100000000000001" customHeight="1" x14ac:dyDescent="0.2">
      <c r="A13" s="28" t="s">
        <v>114</v>
      </c>
      <c r="B13" s="63">
        <v>0</v>
      </c>
      <c r="C13" s="63">
        <v>0</v>
      </c>
      <c r="D13" s="63">
        <v>59.69</v>
      </c>
      <c r="E13" s="29">
        <v>0</v>
      </c>
    </row>
    <row r="14" spans="1:5" ht="18.95" customHeight="1" x14ac:dyDescent="0.2">
      <c r="A14" s="28" t="s">
        <v>115</v>
      </c>
      <c r="B14" s="64">
        <v>1321.46</v>
      </c>
      <c r="C14" s="63">
        <v>0</v>
      </c>
      <c r="D14" s="63">
        <v>622.89</v>
      </c>
      <c r="E14" s="29">
        <v>72.06</v>
      </c>
    </row>
    <row r="15" spans="1:5" ht="27.95" customHeight="1" x14ac:dyDescent="0.2">
      <c r="A15" s="28" t="s">
        <v>34</v>
      </c>
      <c r="B15" s="63">
        <v>0</v>
      </c>
      <c r="C15" s="63">
        <v>0</v>
      </c>
      <c r="D15" s="63">
        <v>0</v>
      </c>
      <c r="E15" s="29">
        <v>0</v>
      </c>
    </row>
    <row r="16" spans="1:5" ht="18.95" customHeight="1" x14ac:dyDescent="0.2">
      <c r="A16" s="76" t="s">
        <v>33</v>
      </c>
      <c r="B16" s="77">
        <v>0</v>
      </c>
      <c r="C16" s="77">
        <v>0</v>
      </c>
      <c r="D16" s="77">
        <v>0</v>
      </c>
      <c r="E16" s="54">
        <v>0</v>
      </c>
    </row>
    <row r="17" spans="1:5" ht="21.95" customHeight="1" x14ac:dyDescent="0.2">
      <c r="A17" s="78" t="s">
        <v>116</v>
      </c>
      <c r="B17" s="81">
        <v>1321.46</v>
      </c>
      <c r="C17" s="80">
        <v>218.47</v>
      </c>
      <c r="D17" s="80">
        <v>700.34</v>
      </c>
      <c r="E17" s="82">
        <v>72.06</v>
      </c>
    </row>
    <row r="18" spans="1:5" ht="18" customHeight="1" x14ac:dyDescent="0.2">
      <c r="A18" s="83" t="s">
        <v>117</v>
      </c>
      <c r="B18" s="84"/>
      <c r="C18" s="84"/>
      <c r="D18" s="84"/>
      <c r="E18" s="84"/>
    </row>
    <row r="19" spans="1:5" ht="14.1" customHeight="1" x14ac:dyDescent="0.2">
      <c r="A19" s="67" t="s">
        <v>118</v>
      </c>
      <c r="B19" s="69">
        <v>0</v>
      </c>
      <c r="C19" s="69">
        <v>0</v>
      </c>
      <c r="D19" s="69">
        <v>59.69</v>
      </c>
      <c r="E19" s="70">
        <v>0</v>
      </c>
    </row>
    <row r="20" spans="1:5" ht="12" customHeight="1" x14ac:dyDescent="0.2">
      <c r="A20" s="67" t="s">
        <v>119</v>
      </c>
      <c r="B20" s="69">
        <v>0</v>
      </c>
      <c r="C20" s="69">
        <v>0</v>
      </c>
      <c r="D20" s="69">
        <v>0</v>
      </c>
      <c r="E20" s="70">
        <v>0</v>
      </c>
    </row>
    <row r="21" spans="1:5" ht="12" customHeight="1" x14ac:dyDescent="0.2">
      <c r="A21" s="67" t="s">
        <v>120</v>
      </c>
      <c r="B21" s="69">
        <v>0</v>
      </c>
      <c r="C21" s="69">
        <v>0</v>
      </c>
      <c r="D21" s="69">
        <v>0</v>
      </c>
      <c r="E21" s="70">
        <v>0</v>
      </c>
    </row>
    <row r="22" spans="1:5" ht="12.95" customHeight="1" x14ac:dyDescent="0.2">
      <c r="A22" s="96" t="s">
        <v>121</v>
      </c>
      <c r="B22" s="69">
        <v>0</v>
      </c>
      <c r="C22" s="69">
        <v>0</v>
      </c>
      <c r="D22" s="69">
        <v>0</v>
      </c>
      <c r="E22" s="70">
        <v>0</v>
      </c>
    </row>
    <row r="23" spans="1:5" ht="12" customHeight="1" x14ac:dyDescent="0.2">
      <c r="A23" s="72" t="s">
        <v>122</v>
      </c>
      <c r="B23" s="74">
        <v>0</v>
      </c>
      <c r="C23" s="74">
        <v>0</v>
      </c>
      <c r="D23" s="74">
        <v>0</v>
      </c>
      <c r="E23" s="75">
        <v>0</v>
      </c>
    </row>
    <row r="24" spans="1:5" ht="17.100000000000001" customHeight="1" x14ac:dyDescent="0.2">
      <c r="A24" s="65" t="s">
        <v>123</v>
      </c>
      <c r="B24" s="66"/>
      <c r="C24" s="66"/>
      <c r="D24" s="66"/>
      <c r="E24" s="66"/>
    </row>
    <row r="25" spans="1:5" ht="14.1" customHeight="1" x14ac:dyDescent="0.2">
      <c r="A25" s="67" t="s">
        <v>124</v>
      </c>
      <c r="B25" s="69">
        <v>0</v>
      </c>
      <c r="C25" s="69">
        <v>0</v>
      </c>
      <c r="D25" s="69">
        <v>0</v>
      </c>
      <c r="E25" s="70">
        <v>0</v>
      </c>
    </row>
    <row r="26" spans="1:5" ht="12" customHeight="1" x14ac:dyDescent="0.2">
      <c r="A26" s="67" t="s">
        <v>125</v>
      </c>
      <c r="B26" s="69">
        <v>195.99</v>
      </c>
      <c r="C26" s="69">
        <v>0</v>
      </c>
      <c r="D26" s="69">
        <v>0</v>
      </c>
      <c r="E26" s="70">
        <v>0</v>
      </c>
    </row>
    <row r="27" spans="1:5" ht="12.95" customHeight="1" x14ac:dyDescent="0.2">
      <c r="A27" s="86" t="s">
        <v>126</v>
      </c>
      <c r="B27" s="88">
        <v>0</v>
      </c>
      <c r="C27" s="88">
        <v>0</v>
      </c>
      <c r="D27" s="88">
        <v>0</v>
      </c>
      <c r="E27" s="89">
        <v>0</v>
      </c>
    </row>
    <row r="28" spans="1:5" ht="21.95" customHeight="1" x14ac:dyDescent="0.2">
      <c r="A28" s="78" t="s">
        <v>127</v>
      </c>
      <c r="B28" s="81">
        <v>1125.47</v>
      </c>
      <c r="C28" s="80">
        <v>218.47</v>
      </c>
      <c r="D28" s="80">
        <v>760.03</v>
      </c>
      <c r="E28" s="82">
        <v>72.06</v>
      </c>
    </row>
    <row r="29" spans="1:5" ht="18.95" customHeight="1" x14ac:dyDescent="0.2">
      <c r="A29" s="59" t="s">
        <v>128</v>
      </c>
      <c r="B29" s="91">
        <v>0</v>
      </c>
      <c r="C29" s="91">
        <v>0</v>
      </c>
      <c r="D29" s="91">
        <v>0</v>
      </c>
      <c r="E29" s="92">
        <v>0</v>
      </c>
    </row>
    <row r="30" spans="1:5" ht="17.100000000000001" customHeight="1" x14ac:dyDescent="0.2">
      <c r="A30" s="65" t="s">
        <v>129</v>
      </c>
      <c r="B30" s="66"/>
      <c r="C30" s="66"/>
      <c r="D30" s="66"/>
      <c r="E30" s="66"/>
    </row>
    <row r="31" spans="1:5" ht="14.1" customHeight="1" x14ac:dyDescent="0.2">
      <c r="A31" s="67" t="s">
        <v>130</v>
      </c>
      <c r="B31" s="69">
        <v>0</v>
      </c>
      <c r="C31" s="69">
        <v>0</v>
      </c>
      <c r="D31" s="69">
        <v>0</v>
      </c>
      <c r="E31" s="70">
        <v>0</v>
      </c>
    </row>
    <row r="32" spans="1:5" ht="21.95" customHeight="1" x14ac:dyDescent="0.2">
      <c r="A32" s="67" t="s">
        <v>131</v>
      </c>
      <c r="B32" s="69">
        <v>0</v>
      </c>
      <c r="C32" s="69">
        <v>0</v>
      </c>
      <c r="D32" s="69">
        <v>0</v>
      </c>
      <c r="E32" s="70">
        <v>0</v>
      </c>
    </row>
    <row r="33" spans="1:5" ht="12" customHeight="1" x14ac:dyDescent="0.2">
      <c r="A33" s="67" t="s">
        <v>132</v>
      </c>
      <c r="B33" s="69">
        <v>0</v>
      </c>
      <c r="C33" s="69">
        <v>0</v>
      </c>
      <c r="D33" s="69">
        <v>0</v>
      </c>
      <c r="E33" s="70">
        <v>0</v>
      </c>
    </row>
    <row r="34" spans="1:5" ht="12" customHeight="1" x14ac:dyDescent="0.2">
      <c r="A34" s="96" t="s">
        <v>133</v>
      </c>
      <c r="B34" s="69">
        <v>0</v>
      </c>
      <c r="C34" s="69">
        <v>0</v>
      </c>
      <c r="D34" s="69">
        <v>0</v>
      </c>
      <c r="E34" s="70">
        <v>0</v>
      </c>
    </row>
    <row r="35" spans="1:5" ht="12.95" customHeight="1" x14ac:dyDescent="0.2">
      <c r="A35" s="86" t="s">
        <v>134</v>
      </c>
      <c r="B35" s="88">
        <v>0</v>
      </c>
      <c r="C35" s="88">
        <v>0</v>
      </c>
      <c r="D35" s="88">
        <v>0</v>
      </c>
      <c r="E35" s="89">
        <v>0</v>
      </c>
    </row>
    <row r="36" spans="1:5" ht="21.95" customHeight="1" x14ac:dyDescent="0.2">
      <c r="A36" s="78" t="s">
        <v>135</v>
      </c>
      <c r="B36" s="81">
        <v>1125.47</v>
      </c>
      <c r="C36" s="80">
        <v>218.47</v>
      </c>
      <c r="D36" s="80">
        <v>760.03</v>
      </c>
      <c r="E36" s="82">
        <v>72.06</v>
      </c>
    </row>
    <row r="37" spans="1:5" ht="14.85" customHeight="1" x14ac:dyDescent="0.2">
      <c r="A37" s="83" t="s">
        <v>136</v>
      </c>
      <c r="B37" s="94">
        <v>0</v>
      </c>
      <c r="C37" s="94">
        <v>0</v>
      </c>
      <c r="D37" s="94">
        <v>0</v>
      </c>
      <c r="E37" s="95">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7"/>
  <sheetViews>
    <sheetView topLeftCell="A10" workbookViewId="0">
      <selection sqref="A1:J1"/>
    </sheetView>
  </sheetViews>
  <sheetFormatPr defaultRowHeight="12.75" x14ac:dyDescent="0.2"/>
  <cols>
    <col min="1" max="1" width="46.6640625" customWidth="1"/>
    <col min="2" max="2" width="20.83203125" customWidth="1"/>
    <col min="3" max="3" width="18.83203125" customWidth="1"/>
    <col min="4" max="4" width="17.1640625" customWidth="1"/>
    <col min="5" max="5" width="15.1640625" customWidth="1"/>
  </cols>
  <sheetData>
    <row r="1" spans="1:5" ht="21.95" customHeight="1" x14ac:dyDescent="0.2">
      <c r="A1" s="59" t="s">
        <v>77</v>
      </c>
      <c r="B1" s="61" t="s">
        <v>141</v>
      </c>
      <c r="C1" s="61" t="s">
        <v>142</v>
      </c>
      <c r="D1" s="61" t="s">
        <v>143</v>
      </c>
      <c r="E1" s="62" t="s">
        <v>144</v>
      </c>
    </row>
    <row r="2" spans="1:5" ht="18.95" customHeight="1" x14ac:dyDescent="0.2">
      <c r="A2" s="28" t="s">
        <v>103</v>
      </c>
      <c r="B2" s="63">
        <v>0</v>
      </c>
      <c r="C2" s="63">
        <v>0</v>
      </c>
      <c r="D2" s="63">
        <v>0</v>
      </c>
      <c r="E2" s="29">
        <v>17.16</v>
      </c>
    </row>
    <row r="3" spans="1:5" ht="18" customHeight="1" x14ac:dyDescent="0.2">
      <c r="A3" s="65" t="s">
        <v>104</v>
      </c>
      <c r="B3" s="66"/>
      <c r="C3" s="66"/>
      <c r="D3" s="66"/>
      <c r="E3" s="66"/>
    </row>
    <row r="4" spans="1:5" ht="14.1" customHeight="1" x14ac:dyDescent="0.2">
      <c r="A4" s="67" t="s">
        <v>105</v>
      </c>
      <c r="B4" s="69">
        <v>0</v>
      </c>
      <c r="C4" s="69">
        <v>0</v>
      </c>
      <c r="D4" s="69">
        <v>0</v>
      </c>
      <c r="E4" s="70">
        <v>33.43</v>
      </c>
    </row>
    <row r="5" spans="1:5" ht="12" customHeight="1" x14ac:dyDescent="0.2">
      <c r="A5" s="67" t="s">
        <v>106</v>
      </c>
      <c r="B5" s="69">
        <v>0</v>
      </c>
      <c r="C5" s="69">
        <v>0</v>
      </c>
      <c r="D5" s="69">
        <v>0</v>
      </c>
      <c r="E5" s="70">
        <v>78.36</v>
      </c>
    </row>
    <row r="6" spans="1:5" ht="12" customHeight="1" x14ac:dyDescent="0.2">
      <c r="A6" s="67" t="s">
        <v>107</v>
      </c>
      <c r="B6" s="69">
        <v>0</v>
      </c>
      <c r="C6" s="69">
        <v>0</v>
      </c>
      <c r="D6" s="69">
        <v>0</v>
      </c>
      <c r="E6" s="70">
        <v>842.81</v>
      </c>
    </row>
    <row r="7" spans="1:5" ht="12.95" customHeight="1" x14ac:dyDescent="0.2">
      <c r="A7" s="67" t="s">
        <v>108</v>
      </c>
      <c r="B7" s="69">
        <v>0</v>
      </c>
      <c r="C7" s="69">
        <v>0</v>
      </c>
      <c r="D7" s="69">
        <v>0</v>
      </c>
      <c r="E7" s="70">
        <v>369.23</v>
      </c>
    </row>
    <row r="8" spans="1:5" ht="12" customHeight="1" x14ac:dyDescent="0.2">
      <c r="A8" s="72" t="s">
        <v>109</v>
      </c>
      <c r="B8" s="74">
        <v>0</v>
      </c>
      <c r="C8" s="74">
        <v>0</v>
      </c>
      <c r="D8" s="74">
        <v>0</v>
      </c>
      <c r="E8" s="75">
        <v>0</v>
      </c>
    </row>
    <row r="9" spans="1:5" ht="17.100000000000001" customHeight="1" x14ac:dyDescent="0.2">
      <c r="A9" s="28" t="s">
        <v>110</v>
      </c>
      <c r="B9" s="63">
        <v>0</v>
      </c>
      <c r="C9" s="63">
        <v>0</v>
      </c>
      <c r="D9" s="63">
        <v>0</v>
      </c>
      <c r="E9" s="29">
        <v>156.35</v>
      </c>
    </row>
    <row r="10" spans="1:5" ht="18.95" customHeight="1" x14ac:dyDescent="0.2">
      <c r="A10" s="28" t="s">
        <v>111</v>
      </c>
      <c r="B10" s="63">
        <v>0</v>
      </c>
      <c r="C10" s="63">
        <v>0</v>
      </c>
      <c r="D10" s="63">
        <v>0</v>
      </c>
      <c r="E10" s="29">
        <v>0</v>
      </c>
    </row>
    <row r="11" spans="1:5" ht="18.95" customHeight="1" x14ac:dyDescent="0.2">
      <c r="A11" s="28" t="s">
        <v>112</v>
      </c>
      <c r="B11" s="63">
        <v>202.1</v>
      </c>
      <c r="C11" s="63">
        <v>0</v>
      </c>
      <c r="D11" s="63">
        <v>0</v>
      </c>
      <c r="E11" s="29">
        <v>0</v>
      </c>
    </row>
    <row r="12" spans="1:5" ht="18.95" customHeight="1" x14ac:dyDescent="0.2">
      <c r="A12" s="28" t="s">
        <v>113</v>
      </c>
      <c r="B12" s="63">
        <v>0</v>
      </c>
      <c r="C12" s="63">
        <v>0</v>
      </c>
      <c r="D12" s="63">
        <v>0</v>
      </c>
      <c r="E12" s="29">
        <v>0</v>
      </c>
    </row>
    <row r="13" spans="1:5" ht="20.100000000000001" customHeight="1" x14ac:dyDescent="0.2">
      <c r="A13" s="28" t="s">
        <v>114</v>
      </c>
      <c r="B13" s="63">
        <v>578.21</v>
      </c>
      <c r="C13" s="63">
        <v>4.9400000000000004</v>
      </c>
      <c r="D13" s="63">
        <v>7.56</v>
      </c>
      <c r="E13" s="29">
        <v>16.16</v>
      </c>
    </row>
    <row r="14" spans="1:5" ht="18.95" customHeight="1" x14ac:dyDescent="0.2">
      <c r="A14" s="28" t="s">
        <v>115</v>
      </c>
      <c r="B14" s="64">
        <v>4320.18</v>
      </c>
      <c r="C14" s="63">
        <v>205.37</v>
      </c>
      <c r="D14" s="63">
        <v>64.92</v>
      </c>
      <c r="E14" s="29">
        <v>35.159999999999997</v>
      </c>
    </row>
    <row r="15" spans="1:5" ht="27.95" customHeight="1" x14ac:dyDescent="0.2">
      <c r="A15" s="28" t="s">
        <v>34</v>
      </c>
      <c r="B15" s="63">
        <v>0</v>
      </c>
      <c r="C15" s="63">
        <v>0</v>
      </c>
      <c r="D15" s="63">
        <v>0</v>
      </c>
      <c r="E15" s="29">
        <v>0</v>
      </c>
    </row>
    <row r="16" spans="1:5" ht="18.95" customHeight="1" x14ac:dyDescent="0.2">
      <c r="A16" s="76" t="s">
        <v>33</v>
      </c>
      <c r="B16" s="77">
        <v>0</v>
      </c>
      <c r="C16" s="77">
        <v>0</v>
      </c>
      <c r="D16" s="77">
        <v>0</v>
      </c>
      <c r="E16" s="54">
        <v>0</v>
      </c>
    </row>
    <row r="17" spans="1:5" ht="21.95" customHeight="1" x14ac:dyDescent="0.2">
      <c r="A17" s="78" t="s">
        <v>116</v>
      </c>
      <c r="B17" s="81">
        <v>5100.49</v>
      </c>
      <c r="C17" s="80">
        <v>210.31</v>
      </c>
      <c r="D17" s="80">
        <v>72.48</v>
      </c>
      <c r="E17" s="97">
        <v>1548.66</v>
      </c>
    </row>
    <row r="18" spans="1:5" ht="18" customHeight="1" x14ac:dyDescent="0.2">
      <c r="A18" s="83" t="s">
        <v>117</v>
      </c>
      <c r="B18" s="84"/>
      <c r="C18" s="84"/>
      <c r="D18" s="84"/>
      <c r="E18" s="84"/>
    </row>
    <row r="19" spans="1:5" ht="14.1" customHeight="1" x14ac:dyDescent="0.2">
      <c r="A19" s="67" t="s">
        <v>118</v>
      </c>
      <c r="B19" s="69">
        <v>578.21</v>
      </c>
      <c r="C19" s="69">
        <v>4.9400000000000004</v>
      </c>
      <c r="D19" s="69">
        <v>7.56</v>
      </c>
      <c r="E19" s="70">
        <v>2.95</v>
      </c>
    </row>
    <row r="20" spans="1:5" ht="12" customHeight="1" x14ac:dyDescent="0.2">
      <c r="A20" s="67" t="s">
        <v>119</v>
      </c>
      <c r="B20" s="69">
        <v>0</v>
      </c>
      <c r="C20" s="69">
        <v>0</v>
      </c>
      <c r="D20" s="69">
        <v>0</v>
      </c>
      <c r="E20" s="70">
        <v>0</v>
      </c>
    </row>
    <row r="21" spans="1:5" ht="12" customHeight="1" x14ac:dyDescent="0.2">
      <c r="A21" s="67" t="s">
        <v>120</v>
      </c>
      <c r="B21" s="69">
        <v>0</v>
      </c>
      <c r="C21" s="69">
        <v>0</v>
      </c>
      <c r="D21" s="69">
        <v>0</v>
      </c>
      <c r="E21" s="70">
        <v>1.04</v>
      </c>
    </row>
    <row r="22" spans="1:5" ht="12.95" customHeight="1" x14ac:dyDescent="0.2">
      <c r="A22" s="96" t="s">
        <v>121</v>
      </c>
      <c r="B22" s="69">
        <v>0</v>
      </c>
      <c r="C22" s="69">
        <v>0</v>
      </c>
      <c r="D22" s="69">
        <v>0</v>
      </c>
      <c r="E22" s="70">
        <v>0</v>
      </c>
    </row>
    <row r="23" spans="1:5" ht="12" customHeight="1" x14ac:dyDescent="0.2">
      <c r="A23" s="72" t="s">
        <v>122</v>
      </c>
      <c r="B23" s="74">
        <v>0</v>
      </c>
      <c r="C23" s="74">
        <v>0</v>
      </c>
      <c r="D23" s="74">
        <v>0</v>
      </c>
      <c r="E23" s="75">
        <v>0</v>
      </c>
    </row>
    <row r="24" spans="1:5" ht="17.100000000000001" customHeight="1" x14ac:dyDescent="0.2">
      <c r="A24" s="65" t="s">
        <v>123</v>
      </c>
      <c r="B24" s="66"/>
      <c r="C24" s="66"/>
      <c r="D24" s="66"/>
      <c r="E24" s="66"/>
    </row>
    <row r="25" spans="1:5" ht="14.1" customHeight="1" x14ac:dyDescent="0.2">
      <c r="A25" s="67" t="s">
        <v>124</v>
      </c>
      <c r="B25" s="69">
        <v>0</v>
      </c>
      <c r="C25" s="69">
        <v>0</v>
      </c>
      <c r="D25" s="69">
        <v>0</v>
      </c>
      <c r="E25" s="70">
        <v>369.23</v>
      </c>
    </row>
    <row r="26" spans="1:5" ht="12" customHeight="1" x14ac:dyDescent="0.2">
      <c r="A26" s="67" t="s">
        <v>125</v>
      </c>
      <c r="B26" s="69">
        <v>67.459999999999994</v>
      </c>
      <c r="C26" s="69">
        <v>30.96</v>
      </c>
      <c r="D26" s="69">
        <v>9.56</v>
      </c>
      <c r="E26" s="70">
        <v>1.1100000000000001</v>
      </c>
    </row>
    <row r="27" spans="1:5" ht="12.95" customHeight="1" x14ac:dyDescent="0.2">
      <c r="A27" s="86" t="s">
        <v>126</v>
      </c>
      <c r="B27" s="88">
        <v>0</v>
      </c>
      <c r="C27" s="88">
        <v>0</v>
      </c>
      <c r="D27" s="88">
        <v>0</v>
      </c>
      <c r="E27" s="89">
        <v>0</v>
      </c>
    </row>
    <row r="28" spans="1:5" ht="21.95" customHeight="1" x14ac:dyDescent="0.2">
      <c r="A28" s="78" t="s">
        <v>127</v>
      </c>
      <c r="B28" s="81">
        <v>5611.24</v>
      </c>
      <c r="C28" s="80">
        <v>184.29</v>
      </c>
      <c r="D28" s="80">
        <v>70.48</v>
      </c>
      <c r="E28" s="97">
        <v>1182.31</v>
      </c>
    </row>
    <row r="29" spans="1:5" ht="18.95" customHeight="1" x14ac:dyDescent="0.2">
      <c r="A29" s="59" t="s">
        <v>128</v>
      </c>
      <c r="B29" s="91">
        <v>0</v>
      </c>
      <c r="C29" s="91">
        <v>0</v>
      </c>
      <c r="D29" s="91">
        <v>0</v>
      </c>
      <c r="E29" s="92">
        <v>0</v>
      </c>
    </row>
    <row r="30" spans="1:5" ht="17.100000000000001" customHeight="1" x14ac:dyDescent="0.2">
      <c r="A30" s="65" t="s">
        <v>129</v>
      </c>
      <c r="B30" s="66"/>
      <c r="C30" s="66"/>
      <c r="D30" s="66"/>
      <c r="E30" s="66"/>
    </row>
    <row r="31" spans="1:5" ht="14.1" customHeight="1" x14ac:dyDescent="0.2">
      <c r="A31" s="67" t="s">
        <v>130</v>
      </c>
      <c r="B31" s="69">
        <v>0</v>
      </c>
      <c r="C31" s="69">
        <v>0</v>
      </c>
      <c r="D31" s="69">
        <v>0</v>
      </c>
      <c r="E31" s="70">
        <v>0</v>
      </c>
    </row>
    <row r="32" spans="1:5" ht="21.95" customHeight="1" x14ac:dyDescent="0.2">
      <c r="A32" s="67" t="s">
        <v>131</v>
      </c>
      <c r="B32" s="69">
        <v>0</v>
      </c>
      <c r="C32" s="69">
        <v>0</v>
      </c>
      <c r="D32" s="69">
        <v>0</v>
      </c>
      <c r="E32" s="70">
        <v>0</v>
      </c>
    </row>
    <row r="33" spans="1:5" ht="12" customHeight="1" x14ac:dyDescent="0.2">
      <c r="A33" s="67" t="s">
        <v>132</v>
      </c>
      <c r="B33" s="69">
        <v>0</v>
      </c>
      <c r="C33" s="69">
        <v>0</v>
      </c>
      <c r="D33" s="69">
        <v>0</v>
      </c>
      <c r="E33" s="70">
        <v>0</v>
      </c>
    </row>
    <row r="34" spans="1:5" ht="12" customHeight="1" x14ac:dyDescent="0.2">
      <c r="A34" s="96" t="s">
        <v>133</v>
      </c>
      <c r="B34" s="69">
        <v>0</v>
      </c>
      <c r="C34" s="69">
        <v>0</v>
      </c>
      <c r="D34" s="69">
        <v>0</v>
      </c>
      <c r="E34" s="70">
        <v>0</v>
      </c>
    </row>
    <row r="35" spans="1:5" ht="12.95" customHeight="1" x14ac:dyDescent="0.2">
      <c r="A35" s="86" t="s">
        <v>134</v>
      </c>
      <c r="B35" s="88">
        <v>0</v>
      </c>
      <c r="C35" s="88">
        <v>0</v>
      </c>
      <c r="D35" s="88">
        <v>0</v>
      </c>
      <c r="E35" s="89">
        <v>0</v>
      </c>
    </row>
    <row r="36" spans="1:5" ht="21.95" customHeight="1" x14ac:dyDescent="0.2">
      <c r="A36" s="78" t="s">
        <v>135</v>
      </c>
      <c r="B36" s="81">
        <v>5611.24</v>
      </c>
      <c r="C36" s="80">
        <v>184.29</v>
      </c>
      <c r="D36" s="80">
        <v>70.48</v>
      </c>
      <c r="E36" s="97">
        <v>1182.31</v>
      </c>
    </row>
    <row r="37" spans="1:5" ht="14.85" customHeight="1" x14ac:dyDescent="0.2">
      <c r="A37" s="83" t="s">
        <v>136</v>
      </c>
      <c r="B37" s="94">
        <v>0</v>
      </c>
      <c r="C37" s="94">
        <v>0</v>
      </c>
      <c r="D37" s="94">
        <v>0</v>
      </c>
      <c r="E37" s="95">
        <v>13.21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tax statement</dc:title>
  <cp:lastModifiedBy>Mark Thimm</cp:lastModifiedBy>
  <dcterms:created xsi:type="dcterms:W3CDTF">2022-06-28T12:12:24Z</dcterms:created>
  <dcterms:modified xsi:type="dcterms:W3CDTF">2022-06-30T08:44:54Z</dcterms:modified>
</cp:coreProperties>
</file>