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L\LONJ\2020\Workpapers\4. Receivables\"/>
    </mc:Choice>
  </mc:AlternateContent>
  <xr:revisionPtr revIDLastSave="0" documentId="13_ncr:1_{5D21D73E-80BF-43E5-869A-2C9531F8948B}" xr6:coauthVersionLast="45" xr6:coauthVersionMax="46" xr10:uidLastSave="{00000000-0000-0000-0000-000000000000}"/>
  <bookViews>
    <workbookView xWindow="29940" yWindow="60" windowWidth="21600" windowHeight="11385" xr2:uid="{FD0EE15A-B900-4A6B-AE1F-843C7A1329DB}"/>
  </bookViews>
  <sheets>
    <sheet name="2020" sheetId="2" r:id="rId1"/>
    <sheet name="2019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9" i="2" l="1"/>
  <c r="F32" i="2" l="1"/>
  <c r="F40" i="1"/>
  <c r="F41" i="1" s="1"/>
  <c r="F12" i="2" l="1"/>
  <c r="F43" i="2"/>
  <c r="F13" i="2"/>
  <c r="F31" i="1"/>
  <c r="F45" i="1" s="1"/>
  <c r="F15" i="1" l="1"/>
  <c r="I3" i="1" l="1"/>
</calcChain>
</file>

<file path=xl/sharedStrings.xml><?xml version="1.0" encoding="utf-8"?>
<sst xmlns="http://schemas.openxmlformats.org/spreadsheetml/2006/main" count="81" uniqueCount="52">
  <si>
    <t>Client:</t>
  </si>
  <si>
    <t>W/P:</t>
  </si>
  <si>
    <t>Initials</t>
  </si>
  <si>
    <t>Date</t>
  </si>
  <si>
    <t>RECEIVABLES AND PREPAYMENTS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</si>
  <si>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</si>
  <si>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</si>
  <si>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</si>
  <si>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</si>
  <si>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</si>
  <si>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</si>
  <si>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</si>
  <si>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DB</t>
  </si>
  <si>
    <t>BT Wrap account</t>
  </si>
  <si>
    <t>Distributions Receivable</t>
  </si>
  <si>
    <t>Loney Family Super Fund</t>
  </si>
  <si>
    <t>Aust Unity Div Prop Fund</t>
  </si>
  <si>
    <t>Pendal Asian Share Fund</t>
  </si>
  <si>
    <t>Pendal Div Global Equity Fund</t>
  </si>
  <si>
    <t>Pendal Fixed Interest Fund</t>
  </si>
  <si>
    <t>Pendal Global Fixed Interest Fund</t>
  </si>
  <si>
    <t>Pendal Managed Cash Fund</t>
  </si>
  <si>
    <t>Pendal Midcap Fund</t>
  </si>
  <si>
    <t>Pendal Monthly Income Plus Fund</t>
  </si>
  <si>
    <t>Pendal Smaller Companies Fund</t>
  </si>
  <si>
    <t>Platinum International Fund</t>
  </si>
  <si>
    <t>Transurban Group</t>
  </si>
  <si>
    <t>(assessable amt per pg 6 of detailed statement of income and expenses)</t>
  </si>
  <si>
    <t>Gross distbn $2,389.50 includes a div assessable in 202FY</t>
  </si>
  <si>
    <t>BT - distributions rec</t>
  </si>
  <si>
    <t xml:space="preserve">BT - dividends accrued </t>
  </si>
  <si>
    <t>ANZ</t>
  </si>
  <si>
    <t>ALL</t>
  </si>
  <si>
    <t>IPL</t>
  </si>
  <si>
    <t>JHX</t>
  </si>
  <si>
    <t>MQG</t>
  </si>
  <si>
    <t>NAB</t>
  </si>
  <si>
    <t>TCL</t>
  </si>
  <si>
    <t>BT - interest accrued</t>
  </si>
  <si>
    <t>Total accruals per BT report</t>
  </si>
  <si>
    <t>CM</t>
  </si>
  <si>
    <t>ORI</t>
  </si>
  <si>
    <t>SGR</t>
  </si>
  <si>
    <t>IXJ</t>
  </si>
  <si>
    <t>IHHY</t>
  </si>
  <si>
    <t>THIS AMT IS THE DIST REC</t>
  </si>
  <si>
    <t>GMG</t>
  </si>
  <si>
    <t>ROBO</t>
  </si>
  <si>
    <t>HACK</t>
  </si>
  <si>
    <t>HBRD</t>
  </si>
  <si>
    <t>RENT</t>
  </si>
  <si>
    <t>VBLD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</si>
</sst>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d\-mmm\-yyyy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45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0" fontId="3" fillId="0" borderId="0" xfId="0" applyFont="1"/>
    <xf numFmtId="44" fontId="0" fillId="0" borderId="6" xfId="1" applyFont="1" applyBorder="1"/>
    <xf numFmtId="0" fontId="8" fillId="0" borderId="0" xfId="0" applyFont="1"/>
    <xf numFmtId="0" fontId="9" fillId="0" borderId="0" xfId="0" applyFont="1"/>
    <xf numFmtId="14" fontId="0" fillId="0" borderId="0" xfId="0" applyNumberFormat="1"/>
    <xf numFmtId="44" fontId="0" fillId="0" borderId="7" xfId="1" applyFont="1" applyBorder="1"/>
    <xf numFmtId="44" fontId="0" fillId="0" borderId="8" xfId="1" applyFont="1" applyBorder="1"/>
    <xf numFmtId="44" fontId="10" fillId="0" borderId="0" xfId="1" applyFont="1" applyBorder="1"/>
    <xf numFmtId="44" fontId="10" fillId="0" borderId="0" xfId="1" applyFont="1"/>
    <xf numFmtId="44" fontId="10" fillId="0" borderId="7" xfId="1" applyFont="1" applyBorder="1"/>
    <xf numFmtId="44" fontId="10" fillId="0" borderId="0" xfId="1" applyFont="1" applyFill="1" applyBorder="1"/>
    <xf numFmtId="44" fontId="0" fillId="0" borderId="0" xfId="1" applyFont="1" applyFill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DC57C2-A709-4349-81E0-906E98AA68FB}">
  <dimension ref="A1:J43"/>
  <sheetViews>
    <sheetView tabSelected="1" workbookViewId="0">
      <selection activeCell="I5" sqref="I5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15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4</v>
      </c>
      <c r="C3" s="12"/>
      <c r="G3" s="14" t="s">
        <v>5</v>
      </c>
      <c r="H3" s="15" t="s">
        <v>40</v>
      </c>
      <c r="I3" s="16">
        <v>44258</v>
      </c>
    </row>
    <row r="4" spans="1:10" ht="18" x14ac:dyDescent="0.25">
      <c r="A4" s="17" t="s">
        <v>6</v>
      </c>
      <c r="C4" s="18">
        <v>44012</v>
      </c>
      <c r="D4" s="11"/>
      <c r="E4" s="11"/>
      <c r="F4" s="19"/>
      <c r="G4" s="14" t="s">
        <v>7</v>
      </c>
      <c r="H4" s="15" t="s">
        <v>12</v>
      </c>
      <c r="I4" s="16">
        <v>44264</v>
      </c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8</v>
      </c>
      <c r="B7" s="40" t="s">
        <v>9</v>
      </c>
      <c r="C7" s="41"/>
      <c r="D7" s="41"/>
      <c r="E7" s="42"/>
      <c r="F7" s="24" t="s">
        <v>10</v>
      </c>
      <c r="G7" s="40" t="s">
        <v>11</v>
      </c>
      <c r="H7" s="43"/>
      <c r="I7" s="44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A10" s="28">
        <v>61800</v>
      </c>
      <c r="B10" s="28"/>
      <c r="C10" s="28" t="s">
        <v>14</v>
      </c>
    </row>
    <row r="11" spans="1:10" x14ac:dyDescent="0.25">
      <c r="A11" s="28"/>
      <c r="B11" s="28"/>
      <c r="C11" s="31" t="s">
        <v>16</v>
      </c>
      <c r="F11" s="39">
        <v>3773.1</v>
      </c>
    </row>
    <row r="12" spans="1:10" x14ac:dyDescent="0.25">
      <c r="C12" t="s">
        <v>13</v>
      </c>
      <c r="F12" s="13">
        <f>+F32</f>
        <v>63928.94</v>
      </c>
    </row>
    <row r="13" spans="1:10" ht="15.75" thickBot="1" x14ac:dyDescent="0.3">
      <c r="F13" s="29">
        <f>SUM(F11:F12)</f>
        <v>67702.040000000008</v>
      </c>
    </row>
    <row r="15" spans="1:10" x14ac:dyDescent="0.25">
      <c r="A15" s="28"/>
      <c r="B15" s="28"/>
      <c r="C15" s="28"/>
    </row>
    <row r="17" spans="3:7" x14ac:dyDescent="0.25">
      <c r="C17" s="30" t="s">
        <v>29</v>
      </c>
    </row>
    <row r="18" spans="3:7" x14ac:dyDescent="0.25">
      <c r="C18" t="s">
        <v>50</v>
      </c>
      <c r="F18" s="35">
        <v>1083.71</v>
      </c>
    </row>
    <row r="19" spans="3:7" x14ac:dyDescent="0.25">
      <c r="C19" t="s">
        <v>49</v>
      </c>
      <c r="F19" s="35">
        <v>494.92</v>
      </c>
    </row>
    <row r="20" spans="3:7" x14ac:dyDescent="0.25">
      <c r="C20" t="s">
        <v>48</v>
      </c>
      <c r="F20" s="35">
        <v>22865.98</v>
      </c>
    </row>
    <row r="21" spans="3:7" x14ac:dyDescent="0.25">
      <c r="C21" t="s">
        <v>47</v>
      </c>
      <c r="F21" s="35">
        <v>1098.25</v>
      </c>
    </row>
    <row r="22" spans="3:7" x14ac:dyDescent="0.25">
      <c r="C22" t="s">
        <v>46</v>
      </c>
      <c r="F22" s="35">
        <v>495</v>
      </c>
    </row>
    <row r="23" spans="3:7" x14ac:dyDescent="0.25">
      <c r="C23" t="s">
        <v>43</v>
      </c>
      <c r="F23" s="36">
        <v>1658.12</v>
      </c>
    </row>
    <row r="24" spans="3:7" x14ac:dyDescent="0.25">
      <c r="C24" t="s">
        <v>44</v>
      </c>
      <c r="F24" s="36">
        <v>1699.97</v>
      </c>
    </row>
    <row r="25" spans="3:7" x14ac:dyDescent="0.25">
      <c r="C25" t="s">
        <v>19</v>
      </c>
      <c r="F25" s="36">
        <v>19484.48</v>
      </c>
    </row>
    <row r="26" spans="3:7" x14ac:dyDescent="0.25">
      <c r="C26" t="s">
        <v>21</v>
      </c>
      <c r="F26" s="36">
        <v>0.79</v>
      </c>
    </row>
    <row r="27" spans="3:7" x14ac:dyDescent="0.25">
      <c r="C27" t="s">
        <v>22</v>
      </c>
      <c r="F27" s="36">
        <v>152.1</v>
      </c>
    </row>
    <row r="28" spans="3:7" x14ac:dyDescent="0.25">
      <c r="C28" t="s">
        <v>23</v>
      </c>
      <c r="F28" s="36">
        <v>3989.76</v>
      </c>
    </row>
    <row r="29" spans="3:7" x14ac:dyDescent="0.25">
      <c r="C29" t="s">
        <v>25</v>
      </c>
      <c r="F29" s="36">
        <v>8420.19</v>
      </c>
    </row>
    <row r="30" spans="3:7" x14ac:dyDescent="0.25">
      <c r="C30" t="s">
        <v>26</v>
      </c>
      <c r="F30" s="35">
        <v>704</v>
      </c>
    </row>
    <row r="31" spans="3:7" x14ac:dyDescent="0.25">
      <c r="C31" t="s">
        <v>51</v>
      </c>
      <c r="F31" s="37">
        <v>1781.67</v>
      </c>
    </row>
    <row r="32" spans="3:7" x14ac:dyDescent="0.25">
      <c r="F32" s="35">
        <f>SUM(F18:F31)</f>
        <v>63928.94</v>
      </c>
      <c r="G32" t="s">
        <v>45</v>
      </c>
    </row>
    <row r="33" spans="3:6" x14ac:dyDescent="0.25">
      <c r="F33" s="36"/>
    </row>
    <row r="34" spans="3:6" x14ac:dyDescent="0.25">
      <c r="C34" s="30" t="s">
        <v>30</v>
      </c>
      <c r="F34" s="36"/>
    </row>
    <row r="35" spans="3:6" x14ac:dyDescent="0.25">
      <c r="C35" t="s">
        <v>35</v>
      </c>
      <c r="F35" s="36">
        <v>1116</v>
      </c>
    </row>
    <row r="36" spans="3:6" x14ac:dyDescent="0.25">
      <c r="C36" t="s">
        <v>36</v>
      </c>
      <c r="F36" s="36">
        <v>840</v>
      </c>
    </row>
    <row r="37" spans="3:6" x14ac:dyDescent="0.25">
      <c r="C37" t="s">
        <v>41</v>
      </c>
      <c r="F37" s="35">
        <v>330</v>
      </c>
    </row>
    <row r="38" spans="3:6" x14ac:dyDescent="0.25">
      <c r="C38" t="s">
        <v>42</v>
      </c>
      <c r="F38" s="38">
        <v>446.25</v>
      </c>
    </row>
    <row r="39" spans="3:6" x14ac:dyDescent="0.25">
      <c r="F39" s="34">
        <f>SUM(F35:F38)</f>
        <v>2732.25</v>
      </c>
    </row>
    <row r="41" spans="3:6" x14ac:dyDescent="0.25">
      <c r="C41" s="30" t="s">
        <v>38</v>
      </c>
      <c r="F41" s="13">
        <v>0</v>
      </c>
    </row>
    <row r="43" spans="3:6" ht="15.75" thickBot="1" x14ac:dyDescent="0.3">
      <c r="C43" t="s">
        <v>39</v>
      </c>
      <c r="F43" s="29">
        <f>+F32+F39+F41</f>
        <v>66661.19</v>
      </c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45"/>
  <sheetViews>
    <sheetView topLeftCell="A14" workbookViewId="0">
      <selection activeCell="G30" sqref="G30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15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4</v>
      </c>
      <c r="C3" s="12"/>
      <c r="G3" s="14" t="s">
        <v>5</v>
      </c>
      <c r="H3" s="15" t="s">
        <v>12</v>
      </c>
      <c r="I3" s="16">
        <f ca="1">TODAY()</f>
        <v>44264</v>
      </c>
    </row>
    <row r="4" spans="1:10" ht="18" x14ac:dyDescent="0.25">
      <c r="A4" s="17" t="s">
        <v>6</v>
      </c>
      <c r="C4" s="18">
        <v>43646</v>
      </c>
      <c r="D4" s="11"/>
      <c r="E4" s="11"/>
      <c r="F4" s="19"/>
      <c r="G4" s="14" t="s">
        <v>7</v>
      </c>
      <c r="H4" s="15"/>
      <c r="I4" s="16"/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8</v>
      </c>
      <c r="B7" s="40" t="s">
        <v>9</v>
      </c>
      <c r="C7" s="41"/>
      <c r="D7" s="41"/>
      <c r="E7" s="42"/>
      <c r="F7" s="24" t="s">
        <v>10</v>
      </c>
      <c r="G7" s="40" t="s">
        <v>11</v>
      </c>
      <c r="H7" s="43"/>
      <c r="I7" s="44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A10" s="28">
        <v>61800</v>
      </c>
      <c r="B10" s="28"/>
      <c r="C10" s="28" t="s">
        <v>14</v>
      </c>
    </row>
    <row r="11" spans="1:10" x14ac:dyDescent="0.25">
      <c r="A11" s="28"/>
      <c r="B11" s="28"/>
      <c r="C11" s="31" t="s">
        <v>16</v>
      </c>
      <c r="F11" s="13">
        <v>1700</v>
      </c>
    </row>
    <row r="12" spans="1:10" x14ac:dyDescent="0.25">
      <c r="C12" t="s">
        <v>13</v>
      </c>
      <c r="F12" s="13">
        <v>158771.12</v>
      </c>
    </row>
    <row r="15" spans="1:10" ht="15.75" thickBot="1" x14ac:dyDescent="0.3">
      <c r="F15" s="29">
        <f>SUM(F11:F12)</f>
        <v>160471.12</v>
      </c>
    </row>
    <row r="17" spans="1:7" x14ac:dyDescent="0.25">
      <c r="A17" s="28"/>
      <c r="B17" s="28"/>
      <c r="C17" s="28"/>
    </row>
    <row r="19" spans="1:7" x14ac:dyDescent="0.25">
      <c r="C19" s="30" t="s">
        <v>29</v>
      </c>
    </row>
    <row r="20" spans="1:7" x14ac:dyDescent="0.25">
      <c r="C20" t="s">
        <v>17</v>
      </c>
      <c r="E20" s="32"/>
      <c r="F20" s="13">
        <v>5583.77</v>
      </c>
    </row>
    <row r="21" spans="1:7" x14ac:dyDescent="0.25">
      <c r="C21" t="s">
        <v>18</v>
      </c>
      <c r="F21" s="13">
        <v>86362.67</v>
      </c>
    </row>
    <row r="22" spans="1:7" x14ac:dyDescent="0.25">
      <c r="C22" t="s">
        <v>19</v>
      </c>
      <c r="F22" s="13">
        <v>7903.64</v>
      </c>
    </row>
    <row r="23" spans="1:7" x14ac:dyDescent="0.25">
      <c r="C23" t="s">
        <v>20</v>
      </c>
      <c r="F23" s="13">
        <v>11795.79</v>
      </c>
    </row>
    <row r="24" spans="1:7" x14ac:dyDescent="0.25">
      <c r="C24" t="s">
        <v>21</v>
      </c>
      <c r="F24" s="13">
        <v>55.79</v>
      </c>
    </row>
    <row r="25" spans="1:7" x14ac:dyDescent="0.25">
      <c r="C25" t="s">
        <v>22</v>
      </c>
      <c r="F25" s="13">
        <v>14140.98</v>
      </c>
    </row>
    <row r="26" spans="1:7" x14ac:dyDescent="0.25">
      <c r="C26" t="s">
        <v>23</v>
      </c>
      <c r="F26" s="13">
        <v>2181.9299999999998</v>
      </c>
    </row>
    <row r="27" spans="1:7" x14ac:dyDescent="0.25">
      <c r="C27" t="s">
        <v>24</v>
      </c>
      <c r="F27" s="13">
        <v>12762.15</v>
      </c>
    </row>
    <row r="28" spans="1:7" x14ac:dyDescent="0.25">
      <c r="C28" t="s">
        <v>25</v>
      </c>
      <c r="F28" s="13">
        <v>15718.42</v>
      </c>
    </row>
    <row r="29" spans="1:7" x14ac:dyDescent="0.25">
      <c r="C29" t="s">
        <v>26</v>
      </c>
      <c r="F29" s="27">
        <v>2265.98</v>
      </c>
      <c r="G29" t="s">
        <v>27</v>
      </c>
    </row>
    <row r="30" spans="1:7" x14ac:dyDescent="0.25">
      <c r="F30" s="33"/>
      <c r="G30" t="s">
        <v>28</v>
      </c>
    </row>
    <row r="31" spans="1:7" x14ac:dyDescent="0.25">
      <c r="F31" s="27">
        <f>SUM(F20:F29)</f>
        <v>158771.12</v>
      </c>
    </row>
    <row r="33" spans="3:6" x14ac:dyDescent="0.25">
      <c r="C33" s="30" t="s">
        <v>30</v>
      </c>
    </row>
    <row r="34" spans="3:6" x14ac:dyDescent="0.25">
      <c r="C34" t="s">
        <v>31</v>
      </c>
      <c r="F34" s="13">
        <v>6600</v>
      </c>
    </row>
    <row r="35" spans="3:6" x14ac:dyDescent="0.25">
      <c r="C35" t="s">
        <v>32</v>
      </c>
      <c r="F35" s="13">
        <v>539</v>
      </c>
    </row>
    <row r="36" spans="3:6" x14ac:dyDescent="0.25">
      <c r="C36" t="s">
        <v>33</v>
      </c>
      <c r="F36" s="13">
        <v>152.1</v>
      </c>
    </row>
    <row r="37" spans="3:6" x14ac:dyDescent="0.25">
      <c r="C37" t="s">
        <v>34</v>
      </c>
      <c r="F37" s="13">
        <v>559.22</v>
      </c>
    </row>
    <row r="38" spans="3:6" x14ac:dyDescent="0.25">
      <c r="C38" t="s">
        <v>35</v>
      </c>
      <c r="F38" s="13">
        <v>1980</v>
      </c>
    </row>
    <row r="39" spans="3:6" x14ac:dyDescent="0.25">
      <c r="C39" t="s">
        <v>36</v>
      </c>
      <c r="F39" s="13">
        <v>2075</v>
      </c>
    </row>
    <row r="40" spans="3:6" x14ac:dyDescent="0.25">
      <c r="C40" t="s">
        <v>37</v>
      </c>
      <c r="F40" s="33">
        <f>2389.5-F29</f>
        <v>123.51999999999998</v>
      </c>
    </row>
    <row r="41" spans="3:6" x14ac:dyDescent="0.25">
      <c r="F41" s="13">
        <f>SUM(F34:F40)</f>
        <v>12028.84</v>
      </c>
    </row>
    <row r="43" spans="3:6" x14ac:dyDescent="0.25">
      <c r="C43" s="30" t="s">
        <v>38</v>
      </c>
      <c r="F43" s="13">
        <v>3.86</v>
      </c>
    </row>
    <row r="45" spans="3:6" ht="15.75" thickBot="1" x14ac:dyDescent="0.3">
      <c r="C45" t="s">
        <v>39</v>
      </c>
      <c r="F45" s="29">
        <f>+F31+F41+F43</f>
        <v>170803.81999999998</v>
      </c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2020</vt:lpstr>
      <vt:lpstr>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2021-03-09T04:15:44Z</dcterms:modified>
</cp:coreProperties>
</file>