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Clients\Cooke AC\Financial Records\Financial Records 2021 Year\"/>
    </mc:Choice>
  </mc:AlternateContent>
  <bookViews>
    <workbookView xWindow="0" yWindow="0" windowWidth="28800" windowHeight="12435" activeTab="5"/>
  </bookViews>
  <sheets>
    <sheet name="Cash Receipts" sheetId="1" r:id="rId1"/>
    <sheet name="Cash Payments" sheetId="11" r:id="rId2"/>
    <sheet name="Bank Rec" sheetId="3" r:id="rId3"/>
    <sheet name="Sheet5" sheetId="5" r:id="rId4"/>
    <sheet name="Sheet6" sheetId="6" r:id="rId5"/>
    <sheet name="Sheet7" sheetId="7" r:id="rId6"/>
    <sheet name="Sheet8" sheetId="8" r:id="rId7"/>
    <sheet name="Sheet9" sheetId="9" r:id="rId8"/>
  </sheets>
  <definedNames>
    <definedName name="_xlnm.Print_Area" localSheetId="2">'Bank Rec'!$A$1:$C$32</definedName>
    <definedName name="_xlnm.Print_Area" localSheetId="1">'Cash Payments'!$A$1:$J$29</definedName>
    <definedName name="_xlnm.Print_Area" localSheetId="0">'Cash Receipts'!$A$1:$K$54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1" l="1"/>
  <c r="J3" i="1" l="1"/>
  <c r="J27" i="1"/>
  <c r="B16" i="3"/>
  <c r="F10" i="11" l="1"/>
  <c r="J22" i="1"/>
  <c r="J39" i="1"/>
  <c r="J29" i="1"/>
  <c r="J30" i="1"/>
  <c r="J26" i="1"/>
  <c r="J18" i="1"/>
  <c r="G10" i="11"/>
  <c r="J34" i="1"/>
  <c r="J12" i="1" l="1"/>
  <c r="D45" i="1"/>
  <c r="E45" i="1"/>
  <c r="F45" i="1"/>
  <c r="G45" i="1"/>
  <c r="H45" i="1"/>
  <c r="I45" i="1"/>
  <c r="J14" i="1"/>
  <c r="J15" i="1"/>
  <c r="J10" i="1"/>
  <c r="J16" i="1"/>
  <c r="J17" i="1"/>
  <c r="J19" i="1"/>
  <c r="J20" i="1"/>
  <c r="J21" i="1"/>
  <c r="J23" i="1"/>
  <c r="J24" i="1"/>
  <c r="J25" i="1"/>
  <c r="J31" i="1"/>
  <c r="J32" i="1"/>
  <c r="J33" i="1"/>
  <c r="J35" i="1"/>
  <c r="J36" i="1"/>
  <c r="J37" i="1"/>
  <c r="J38" i="1"/>
  <c r="J40" i="1"/>
  <c r="J41" i="1"/>
  <c r="J42" i="1"/>
  <c r="J43" i="1"/>
  <c r="J44" i="1"/>
  <c r="J13" i="1"/>
  <c r="J4" i="1"/>
  <c r="J5" i="1"/>
  <c r="J6" i="1"/>
  <c r="J7" i="1"/>
  <c r="J8" i="1"/>
  <c r="J9" i="1"/>
  <c r="J11" i="1"/>
  <c r="J45" i="1" l="1"/>
  <c r="B9" i="3"/>
</calcChain>
</file>

<file path=xl/sharedStrings.xml><?xml version="1.0" encoding="utf-8"?>
<sst xmlns="http://schemas.openxmlformats.org/spreadsheetml/2006/main" count="200" uniqueCount="118">
  <si>
    <t xml:space="preserve">DATE
</t>
  </si>
  <si>
    <t xml:space="preserve">DETAIL
</t>
  </si>
  <si>
    <t>AMOUNT
 BANKED</t>
  </si>
  <si>
    <t xml:space="preserve">Date
</t>
  </si>
  <si>
    <t xml:space="preserve">Detail
</t>
  </si>
  <si>
    <t xml:space="preserve">Chq No
</t>
  </si>
  <si>
    <t xml:space="preserve">Amount
</t>
  </si>
  <si>
    <t xml:space="preserve">Supplier
</t>
  </si>
  <si>
    <t>Personal Records:</t>
  </si>
  <si>
    <t>Add:  Total Receipts as per Cash Receipts Journal</t>
  </si>
  <si>
    <t>Deduct: Total Payments as per Cash Payments Journal</t>
  </si>
  <si>
    <t>Bank Records:</t>
  </si>
  <si>
    <t xml:space="preserve">GST
</t>
  </si>
  <si>
    <t xml:space="preserve">Interest
</t>
  </si>
  <si>
    <t>Super
Contribution</t>
  </si>
  <si>
    <t>Share
Trading</t>
  </si>
  <si>
    <t xml:space="preserve">Cost Code
</t>
  </si>
  <si>
    <t>Westpac Bank</t>
  </si>
  <si>
    <t xml:space="preserve">Taxation
</t>
  </si>
  <si>
    <t>Hartree Pty Ltd</t>
  </si>
  <si>
    <t>Glenlaren Trust</t>
  </si>
  <si>
    <t>MLC Super Fund Contribution - Glenlaren Trust</t>
  </si>
  <si>
    <t>GLENLAREN SUPER FUND - CASH PAYMENTS JOURNAL 
YEAR ENDED 30 JUNE 2015</t>
  </si>
  <si>
    <t>Telstra</t>
  </si>
  <si>
    <t>ANZ V2 Plus Account</t>
  </si>
  <si>
    <t>Interest on DIY Super Working Account - July</t>
  </si>
  <si>
    <t>Interest on DIY Super Working Account - November</t>
  </si>
  <si>
    <t>Interest on DIY Super Working Account  - December</t>
  </si>
  <si>
    <t>Interest on DIY Super Working Account  - January</t>
  </si>
  <si>
    <t>Interest on DIY Super Working Account  - February</t>
  </si>
  <si>
    <t>Interest on DIY Super Working Account  - March</t>
  </si>
  <si>
    <t>Interest on DIY Super Working Account - April</t>
  </si>
  <si>
    <t>Interest on DIY Super Working Account - May</t>
  </si>
  <si>
    <t>Interest on DIY Super Working Account - June</t>
  </si>
  <si>
    <t xml:space="preserve">Qtly Interest to 31 Dec </t>
  </si>
  <si>
    <t xml:space="preserve">Qtly Interest to 31 Mar </t>
  </si>
  <si>
    <t xml:space="preserve">Qtly Interest to 30 Jun </t>
  </si>
  <si>
    <t>Interest on DIY Super Saving - October</t>
  </si>
  <si>
    <t>Interest on DIY Super Saving - November</t>
  </si>
  <si>
    <t>Interest on DIY Super Saving - December</t>
  </si>
  <si>
    <t>Interest on DIY Super Saving - January</t>
  </si>
  <si>
    <t>Interest on DIY Super Saving - February</t>
  </si>
  <si>
    <t>Interest on DIY Super Saving - March</t>
  </si>
  <si>
    <t>Interest on DIY Super Saving - April</t>
  </si>
  <si>
    <t>Interest on DIY Super Saving - May</t>
  </si>
  <si>
    <t>Interest on DIY Super Saving - June</t>
  </si>
  <si>
    <t xml:space="preserve">GLENLAREN SUPER FUND - CASH RECEIPTS JOURNAL
</t>
  </si>
  <si>
    <t xml:space="preserve">GLENLAREN SUPER FUND - BANK RECONCILIATION
</t>
  </si>
  <si>
    <t>Bank Balance as at 30 June 2020</t>
  </si>
  <si>
    <t>Taxation</t>
  </si>
  <si>
    <t>Australian Taxation Office</t>
  </si>
  <si>
    <t>Bpay</t>
  </si>
  <si>
    <t>Woodside</t>
  </si>
  <si>
    <t>Regal Investment Fund</t>
  </si>
  <si>
    <t>CommBank PERLS XII</t>
  </si>
  <si>
    <t>Dividend/
Distribution</t>
  </si>
  <si>
    <t>Interest on DIY Super Saving - July</t>
  </si>
  <si>
    <t>Interest on DIY Super Saving - August</t>
  </si>
  <si>
    <t>Interest on DIY Super Saving - September</t>
  </si>
  <si>
    <t>Dist</t>
  </si>
  <si>
    <t>Regal Funds Management</t>
  </si>
  <si>
    <t>Distn</t>
  </si>
  <si>
    <t>Interest on DIY Super Working Account - August</t>
  </si>
  <si>
    <t>Interest on DIY Super Working Account - September</t>
  </si>
  <si>
    <t>Interest on DIY Super Working Account - October</t>
  </si>
  <si>
    <t xml:space="preserve">Qtly Interest to 30 Sept </t>
  </si>
  <si>
    <t>Qtly PAYG - Sept '20</t>
  </si>
  <si>
    <t>Qtly PAYG - June '20</t>
  </si>
  <si>
    <t>Total for Period Ending 30 June 2021</t>
  </si>
  <si>
    <t xml:space="preserve">Final Divi p/e 30 Jun </t>
  </si>
  <si>
    <t xml:space="preserve">Int divi 6mths ended 30 Jun </t>
  </si>
  <si>
    <t>Bank Reconciliation as at 30 June 2021</t>
  </si>
  <si>
    <t>Balance as at 30 June 2021</t>
  </si>
  <si>
    <t>Bank Balance as per DIY Super Working Account Statement as at 30 June 2021</t>
  </si>
  <si>
    <t>Bank Balance as per DIY Super Saving Account Statement as at 30 June 2021</t>
  </si>
  <si>
    <t>Bank Balance as per ANZ V2 Trading Account as at 30 June 2021</t>
  </si>
  <si>
    <t>Bank Balance as at 30 June 2021</t>
  </si>
  <si>
    <t>Sharetrading - Investments</t>
  </si>
  <si>
    <t xml:space="preserve">Hyperion </t>
  </si>
  <si>
    <t>Australian Growth Equities Fund - 20,121 units @ $4.4419</t>
  </si>
  <si>
    <t>ANZ</t>
  </si>
  <si>
    <t>Regal</t>
  </si>
  <si>
    <t>Emerging Companies Opportunities Fund - 67,249 units @ $1.487</t>
  </si>
  <si>
    <t>Canaccord</t>
  </si>
  <si>
    <t>Sale 29,330 x Telstra @ $3.08</t>
  </si>
  <si>
    <t>Commonwealth Bank PERLS XII</t>
  </si>
  <si>
    <t>Int Divi p/e 31 Dec '20</t>
  </si>
  <si>
    <t>Final Divi y/e 31 Dec '21</t>
  </si>
  <si>
    <t>Dist p/e 31 Dec '20</t>
  </si>
  <si>
    <t>30/2/21</t>
  </si>
  <si>
    <t>Tax Refund y/e 30 Jun '20</t>
  </si>
  <si>
    <t>Qtly PAYG - Mar '21</t>
  </si>
  <si>
    <t>Qtly PAYG - Dec '20</t>
  </si>
  <si>
    <t>Accounting</t>
  </si>
  <si>
    <t>Carter Woodgate</t>
  </si>
  <si>
    <t>Prep '20 Financials &amp; Income Tax Return</t>
  </si>
  <si>
    <t>Total for Year Ending 30 June 2021</t>
  </si>
  <si>
    <t>ACC Super Fund Contribution - Hartree Pty Ltd</t>
  </si>
  <si>
    <t>Add payments not yet credited</t>
  </si>
  <si>
    <t>ACC/MLC Super '21 (paid 14/07/21)</t>
  </si>
  <si>
    <t>CODE</t>
  </si>
  <si>
    <t>250/008</t>
  </si>
  <si>
    <t>250/009</t>
  </si>
  <si>
    <t>239/018</t>
  </si>
  <si>
    <t>239/019</t>
  </si>
  <si>
    <t>239/013</t>
  </si>
  <si>
    <t>239/003</t>
  </si>
  <si>
    <t>250/006</t>
  </si>
  <si>
    <t>1</t>
  </si>
  <si>
    <t>850/001</t>
  </si>
  <si>
    <t>2039.06 Cr</t>
  </si>
  <si>
    <t>259 Dr</t>
  </si>
  <si>
    <t>260/002</t>
  </si>
  <si>
    <t>260/001</t>
  </si>
  <si>
    <t xml:space="preserve">PAID BY
</t>
  </si>
  <si>
    <t>850/4</t>
  </si>
  <si>
    <t>782/2</t>
  </si>
  <si>
    <t>782/1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</si>
</sst>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_ * #,##0_ ;_ * \-#,##0_ ;_ * &quot;-&quot;??_ ;_ @_ 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0000FF"/>
      <name val="Arial"/>
      <family val="2"/>
    </font>
    <font>
      <i/>
      <sz val="12"/>
      <color rgb="FF0000FF"/>
      <name val="Arial"/>
      <family val="2"/>
    </font>
    <font>
      <sz val="8"/>
      <color rgb="FFC00000"/>
      <name val="Arial"/>
      <family val="2"/>
    </font>
    <font>
      <sz val="8"/>
      <color rgb="FF0000FF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rgb="FF0000FF"/>
      <name val="ArialMT"/>
      <family val="2"/>
    </font>
    <font>
      <sz val="12"/>
      <color rgb="FF000000"/>
      <name val="Arial"/>
      <family val="2"/>
    </font>
    <font>
      <sz val="12"/>
      <color rgb="FFFF0000"/>
      <name val="ArialMT"/>
      <family val="2"/>
    </font>
    <font>
      <i/>
      <sz val="12"/>
      <color rgb="FFFF0000"/>
      <name val="ArialM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44" fontId="4" fillId="0" borderId="0" xfId="1" applyFont="1"/>
    <xf numFmtId="0" fontId="4" fillId="0" borderId="0" xfId="0" applyFont="1"/>
    <xf numFmtId="44" fontId="4" fillId="0" borderId="0" xfId="1" applyFont="1" applyAlignment="1">
      <alignment horizontal="center"/>
    </xf>
    <xf numFmtId="44" fontId="3" fillId="0" borderId="0" xfId="1" applyFont="1"/>
    <xf numFmtId="0" fontId="3" fillId="0" borderId="4" xfId="0" applyFont="1" applyBorder="1"/>
    <xf numFmtId="44" fontId="3" fillId="0" borderId="4" xfId="1" applyFont="1" applyBorder="1"/>
    <xf numFmtId="0" fontId="2" fillId="0" borderId="0" xfId="0" applyFont="1" applyBorder="1" applyAlignment="1">
      <alignment horizontal="left"/>
    </xf>
    <xf numFmtId="44" fontId="4" fillId="0" borderId="0" xfId="0" applyNumberFormat="1" applyFont="1"/>
    <xf numFmtId="1" fontId="7" fillId="0" borderId="0" xfId="1" applyNumberFormat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9" fillId="0" borderId="0" xfId="0" applyFont="1" applyBorder="1"/>
    <xf numFmtId="44" fontId="9" fillId="0" borderId="0" xfId="1" applyFont="1"/>
    <xf numFmtId="44" fontId="9" fillId="0" borderId="0" xfId="1" applyFont="1" applyBorder="1"/>
    <xf numFmtId="14" fontId="7" fillId="0" borderId="3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44" fontId="7" fillId="0" borderId="6" xfId="1" applyFont="1" applyBorder="1" applyAlignment="1">
      <alignment horizontal="center" wrapText="1"/>
    </xf>
    <xf numFmtId="44" fontId="8" fillId="0" borderId="6" xfId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4" fontId="7" fillId="0" borderId="3" xfId="1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left"/>
    </xf>
    <xf numFmtId="0" fontId="11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9" fillId="0" borderId="0" xfId="0" applyFont="1"/>
    <xf numFmtId="14" fontId="9" fillId="0" borderId="0" xfId="0" applyNumberFormat="1" applyFont="1" applyAlignment="1">
      <alignment horizontal="left"/>
    </xf>
    <xf numFmtId="44" fontId="9" fillId="0" borderId="0" xfId="1" applyFont="1" applyBorder="1" applyAlignment="1">
      <alignment horizontal="center"/>
    </xf>
    <xf numFmtId="44" fontId="10" fillId="0" borderId="0" xfId="1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7" fillId="0" borderId="0" xfId="0" applyFont="1"/>
    <xf numFmtId="44" fontId="7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4" fontId="7" fillId="0" borderId="2" xfId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/>
    <xf numFmtId="4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4" fontId="10" fillId="0" borderId="0" xfId="1" applyFont="1" applyAlignment="1">
      <alignment horizontal="center" wrapText="1"/>
    </xf>
    <xf numFmtId="0" fontId="7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44" fontId="11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/>
    <xf numFmtId="44" fontId="13" fillId="0" borderId="0" xfId="1" applyFont="1"/>
    <xf numFmtId="0" fontId="14" fillId="0" borderId="0" xfId="0" applyFont="1"/>
    <xf numFmtId="44" fontId="14" fillId="0" borderId="0" xfId="1" applyFont="1"/>
    <xf numFmtId="1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44" fontId="15" fillId="0" borderId="0" xfId="1" applyFont="1" applyFill="1" applyAlignment="1">
      <alignment horizontal="center"/>
    </xf>
    <xf numFmtId="44" fontId="15" fillId="0" borderId="0" xfId="1" applyFont="1" applyAlignment="1">
      <alignment horizontal="center"/>
    </xf>
    <xf numFmtId="0" fontId="15" fillId="0" borderId="0" xfId="0" applyFont="1" applyFill="1" applyAlignment="1">
      <alignment horizontal="center"/>
    </xf>
    <xf numFmtId="164" fontId="4" fillId="0" borderId="0" xfId="0" applyNumberFormat="1" applyFont="1"/>
    <xf numFmtId="14" fontId="15" fillId="0" borderId="0" xfId="0" applyNumberFormat="1" applyFont="1" applyAlignment="1">
      <alignment horizontal="left"/>
    </xf>
    <xf numFmtId="0" fontId="15" fillId="0" borderId="0" xfId="0" applyFont="1"/>
    <xf numFmtId="0" fontId="9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44" fontId="9" fillId="0" borderId="0" xfId="1" applyFont="1" applyAlignment="1">
      <alignment horizontal="left"/>
    </xf>
    <xf numFmtId="0" fontId="2" fillId="0" borderId="0" xfId="0" applyFont="1"/>
    <xf numFmtId="44" fontId="2" fillId="0" borderId="0" xfId="1" applyFont="1"/>
    <xf numFmtId="14" fontId="17" fillId="0" borderId="0" xfId="0" applyNumberFormat="1" applyFont="1" applyAlignment="1">
      <alignment horizontal="left"/>
    </xf>
    <xf numFmtId="0" fontId="17" fillId="0" borderId="0" xfId="0" applyFont="1"/>
    <xf numFmtId="44" fontId="17" fillId="0" borderId="0" xfId="1" applyFont="1"/>
    <xf numFmtId="0" fontId="9" fillId="0" borderId="0" xfId="0" applyFont="1" applyAlignment="1">
      <alignment horizontal="left" wrapText="1"/>
    </xf>
    <xf numFmtId="167" fontId="9" fillId="0" borderId="0" xfId="3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14" fontId="1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4" fontId="18" fillId="0" borderId="0" xfId="1" applyFont="1"/>
    <xf numFmtId="44" fontId="10" fillId="0" borderId="1" xfId="1" applyFont="1" applyBorder="1" applyAlignment="1">
      <alignment horizontal="left" wrapText="1"/>
    </xf>
    <xf numFmtId="44" fontId="8" fillId="0" borderId="2" xfId="1" applyFont="1" applyBorder="1" applyAlignment="1">
      <alignment horizontal="left" wrapText="1"/>
    </xf>
    <xf numFmtId="44" fontId="10" fillId="0" borderId="0" xfId="1" applyFont="1" applyAlignment="1">
      <alignment horizontal="left" wrapText="1"/>
    </xf>
    <xf numFmtId="44" fontId="11" fillId="0" borderId="0" xfId="1" applyFont="1" applyAlignment="1">
      <alignment horizontal="left"/>
    </xf>
    <xf numFmtId="44" fontId="16" fillId="0" borderId="0" xfId="1" applyFont="1" applyFill="1" applyAlignment="1">
      <alignment horizontal="left" wrapText="1"/>
    </xf>
    <xf numFmtId="44" fontId="12" fillId="0" borderId="0" xfId="1" applyFont="1" applyAlignment="1">
      <alignment horizontal="left" wrapText="1"/>
    </xf>
    <xf numFmtId="44" fontId="16" fillId="0" borderId="0" xfId="1" applyFont="1" applyAlignment="1">
      <alignment horizontal="left" wrapText="1"/>
    </xf>
    <xf numFmtId="44" fontId="12" fillId="0" borderId="0" xfId="1" applyFont="1" applyFill="1" applyAlignment="1">
      <alignment horizontal="left" wrapText="1"/>
    </xf>
    <xf numFmtId="44" fontId="8" fillId="0" borderId="0" xfId="1" applyFont="1" applyAlignment="1">
      <alignment horizontal="left" wrapText="1"/>
    </xf>
    <xf numFmtId="44" fontId="19" fillId="0" borderId="0" xfId="1" applyFont="1"/>
    <xf numFmtId="0" fontId="19" fillId="0" borderId="0" xfId="0" applyFont="1"/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4" fontId="9" fillId="0" borderId="0" xfId="0" applyNumberFormat="1" applyFont="1"/>
    <xf numFmtId="44" fontId="15" fillId="0" borderId="0" xfId="0" applyNumberFormat="1" applyFont="1"/>
    <xf numFmtId="0" fontId="7" fillId="0" borderId="0" xfId="0" applyFont="1" applyBorder="1" applyAlignment="1">
      <alignment horizontal="center"/>
    </xf>
    <xf numFmtId="44" fontId="10" fillId="0" borderId="0" xfId="1" applyFont="1" applyAlignment="1">
      <alignment horizontal="center"/>
    </xf>
    <xf numFmtId="44" fontId="10" fillId="0" borderId="0" xfId="1" applyFont="1"/>
    <xf numFmtId="44" fontId="20" fillId="0" borderId="0" xfId="1" applyFont="1"/>
    <xf numFmtId="0" fontId="7" fillId="0" borderId="9" xfId="0" applyFont="1" applyBorder="1"/>
    <xf numFmtId="0" fontId="7" fillId="0" borderId="1" xfId="0" applyFont="1" applyBorder="1" applyAlignment="1">
      <alignment horizontal="center"/>
    </xf>
    <xf numFmtId="14" fontId="9" fillId="0" borderId="0" xfId="0" quotePrefix="1" applyNumberFormat="1" applyFont="1" applyAlignment="1">
      <alignment horizontal="left"/>
    </xf>
    <xf numFmtId="6" fontId="9" fillId="0" borderId="0" xfId="0" applyNumberFormat="1" applyFont="1" applyAlignment="1">
      <alignment horizontal="left"/>
    </xf>
    <xf numFmtId="14" fontId="7" fillId="0" borderId="1" xfId="0" quotePrefix="1" applyNumberFormat="1" applyFont="1" applyBorder="1" applyAlignment="1">
      <alignment horizontal="center"/>
    </xf>
    <xf numFmtId="14" fontId="7" fillId="0" borderId="7" xfId="0" applyNumberFormat="1" applyFont="1" applyBorder="1" applyAlignment="1">
      <alignment horizontal="left" wrapText="1"/>
    </xf>
    <xf numFmtId="14" fontId="7" fillId="0" borderId="3" xfId="0" applyNumberFormat="1" applyFont="1" applyBorder="1" applyAlignment="1">
      <alignment horizontal="left" wrapText="1"/>
    </xf>
    <xf numFmtId="14" fontId="7" fillId="0" borderId="8" xfId="0" applyNumberFormat="1" applyFont="1" applyBorder="1" applyAlignment="1">
      <alignment horizontal="left" wrapText="1"/>
    </xf>
    <xf numFmtId="14" fontId="7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1" applyNumberFormat="1" applyFont="1" applyBorder="1" applyAlignment="1">
      <alignment horizontal="centerContinuous"/>
    </xf>
    <xf numFmtId="0" fontId="7" fillId="0" borderId="3" xfId="0" applyNumberFormat="1" applyFont="1" applyBorder="1" applyAlignment="1">
      <alignment horizontal="center" wrapText="1"/>
    </xf>
    <xf numFmtId="0" fontId="9" fillId="0" borderId="0" xfId="1" applyNumberFormat="1" applyFont="1" applyAlignment="1">
      <alignment horizontal="center"/>
    </xf>
    <xf numFmtId="0" fontId="9" fillId="0" borderId="0" xfId="0" applyNumberFormat="1" applyFont="1"/>
    <xf numFmtId="0" fontId="7" fillId="0" borderId="0" xfId="0" applyNumberFormat="1" applyFont="1"/>
    <xf numFmtId="0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right"/>
    </xf>
    <xf numFmtId="0" fontId="7" fillId="0" borderId="0" xfId="1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</cellXfs>
  <cellStyles count="29">
    <cellStyle name="Comma 2" xfId="3"/>
    <cellStyle name="Currency" xfId="1" builtinId="4"/>
    <cellStyle name="Currency 2" xf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zoomScale="60" zoomScaleNormal="100" workbookViewId="0">
      <pane ySplit="2" topLeftCell="A3" activePane="bottomLeft" state="frozen"/>
      <selection pane="bottomLeft" activeCell="B2" sqref="B2"/>
    </sheetView>
  </sheetViews>
  <sheetFormatPr defaultColWidth="8.85546875" defaultRowHeight="15"/>
  <cols>
    <col min="1" max="1" width="14" style="31" bestFit="1" customWidth="1"/>
    <col min="2" max="2" width="35.28515625" style="44" bestFit="1" customWidth="1"/>
    <col min="3" max="3" width="67.140625" style="30" bestFit="1" customWidth="1"/>
    <col min="4" max="4" width="16.28515625" style="43" bestFit="1" customWidth="1"/>
    <col min="5" max="6" width="21.28515625" style="43" bestFit="1" customWidth="1"/>
    <col min="7" max="7" width="21.28515625" style="43" customWidth="1"/>
    <col min="8" max="8" width="18.28515625" style="37" customWidth="1"/>
    <col min="9" max="9" width="14.7109375" style="82" bestFit="1" customWidth="1"/>
    <col min="10" max="10" width="24.42578125" style="43" customWidth="1"/>
    <col min="11" max="11" width="11.28515625" style="30" bestFit="1" customWidth="1"/>
    <col min="12" max="16384" width="8.85546875" style="30"/>
  </cols>
  <sheetData>
    <row r="1" spans="1:32" ht="30" customHeight="1">
      <c r="A1" s="104" t="s">
        <v>46</v>
      </c>
      <c r="B1" s="105"/>
      <c r="C1" s="106"/>
      <c r="D1" s="36"/>
      <c r="E1" s="36"/>
      <c r="F1" s="36"/>
      <c r="G1" s="36"/>
      <c r="I1" s="80"/>
      <c r="J1" s="36"/>
    </row>
    <row r="2" spans="1:32" s="42" customFormat="1" ht="32.25" thickBot="1">
      <c r="A2" s="38" t="s">
        <v>0</v>
      </c>
      <c r="B2" s="38" t="s">
        <v>114</v>
      </c>
      <c r="C2" s="39" t="s">
        <v>1</v>
      </c>
      <c r="D2" s="40" t="s">
        <v>13</v>
      </c>
      <c r="E2" s="40" t="s">
        <v>55</v>
      </c>
      <c r="F2" s="40" t="s">
        <v>15</v>
      </c>
      <c r="G2" s="40" t="s">
        <v>14</v>
      </c>
      <c r="H2" s="41" t="s">
        <v>18</v>
      </c>
      <c r="I2" s="81" t="s">
        <v>12</v>
      </c>
      <c r="J2" s="40" t="s">
        <v>2</v>
      </c>
      <c r="K2" s="99" t="s">
        <v>100</v>
      </c>
    </row>
    <row r="3" spans="1:32" ht="15.75" thickTop="1">
      <c r="A3" s="76">
        <v>44043</v>
      </c>
      <c r="B3" s="44" t="s">
        <v>17</v>
      </c>
      <c r="C3" s="75" t="s">
        <v>25</v>
      </c>
      <c r="D3" s="79">
        <v>0.14000000000000001</v>
      </c>
      <c r="I3" s="82">
        <v>0</v>
      </c>
      <c r="J3" s="43">
        <f t="shared" ref="J3:J44" si="0">SUM(D3:H3)</f>
        <v>0.14000000000000001</v>
      </c>
      <c r="K3" s="30" t="s">
        <v>101</v>
      </c>
    </row>
    <row r="4" spans="1:32" s="27" customFormat="1">
      <c r="A4" s="26">
        <v>44043</v>
      </c>
      <c r="B4" s="27" t="s">
        <v>17</v>
      </c>
      <c r="C4" s="27" t="s">
        <v>56</v>
      </c>
      <c r="D4" s="28">
        <v>2.93</v>
      </c>
      <c r="E4" s="29"/>
      <c r="F4" s="29"/>
      <c r="G4" s="78"/>
      <c r="H4" s="28"/>
      <c r="I4" s="83">
        <v>0</v>
      </c>
      <c r="J4" s="29">
        <f t="shared" si="0"/>
        <v>2.93</v>
      </c>
      <c r="K4" s="27" t="s">
        <v>102</v>
      </c>
    </row>
    <row r="5" spans="1:32" s="27" customFormat="1">
      <c r="A5" s="76">
        <v>44047</v>
      </c>
      <c r="B5" s="73" t="s">
        <v>60</v>
      </c>
      <c r="C5" s="44" t="s">
        <v>61</v>
      </c>
      <c r="D5" s="14"/>
      <c r="E5" s="79">
        <v>14874.96</v>
      </c>
      <c r="F5" s="43"/>
      <c r="G5" s="43"/>
      <c r="H5" s="37"/>
      <c r="I5" s="82">
        <v>0</v>
      </c>
      <c r="J5" s="43">
        <f t="shared" si="0"/>
        <v>14874.96</v>
      </c>
      <c r="K5" s="30" t="s">
        <v>103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s="27" customFormat="1">
      <c r="A6" s="26">
        <v>44074</v>
      </c>
      <c r="B6" s="27" t="s">
        <v>17</v>
      </c>
      <c r="C6" s="27" t="s">
        <v>57</v>
      </c>
      <c r="D6" s="28">
        <v>2.93</v>
      </c>
      <c r="E6" s="29"/>
      <c r="F6" s="29"/>
      <c r="G6" s="78"/>
      <c r="H6" s="28"/>
      <c r="I6" s="83">
        <v>0</v>
      </c>
      <c r="J6" s="29">
        <f t="shared" si="0"/>
        <v>2.93</v>
      </c>
      <c r="K6" s="27" t="s">
        <v>102</v>
      </c>
    </row>
    <row r="7" spans="1:32" s="48" customFormat="1">
      <c r="A7" s="76">
        <v>44074</v>
      </c>
      <c r="B7" s="44" t="s">
        <v>17</v>
      </c>
      <c r="C7" s="75" t="s">
        <v>62</v>
      </c>
      <c r="D7" s="79">
        <v>0.25</v>
      </c>
      <c r="E7" s="43"/>
      <c r="F7" s="43"/>
      <c r="G7" s="43"/>
      <c r="H7" s="37"/>
      <c r="I7" s="82">
        <v>0</v>
      </c>
      <c r="J7" s="43">
        <f t="shared" si="0"/>
        <v>0.25</v>
      </c>
      <c r="K7" s="30" t="s">
        <v>101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s="27" customFormat="1">
      <c r="A8" s="76">
        <v>44089</v>
      </c>
      <c r="B8" s="73" t="s">
        <v>54</v>
      </c>
      <c r="C8" s="44" t="s">
        <v>59</v>
      </c>
      <c r="D8" s="14"/>
      <c r="E8" s="79">
        <v>929.9</v>
      </c>
      <c r="F8" s="43"/>
      <c r="G8" s="43"/>
      <c r="H8" s="37"/>
      <c r="I8" s="82">
        <v>0</v>
      </c>
      <c r="J8" s="43">
        <f t="shared" si="0"/>
        <v>929.9</v>
      </c>
      <c r="K8" s="30" t="s">
        <v>104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>
      <c r="A9" s="76">
        <v>44092</v>
      </c>
      <c r="B9" s="44" t="s">
        <v>52</v>
      </c>
      <c r="C9" s="30" t="s">
        <v>70</v>
      </c>
      <c r="D9" s="14"/>
      <c r="E9" s="79">
        <v>724.94</v>
      </c>
      <c r="I9" s="82">
        <v>0</v>
      </c>
      <c r="J9" s="43">
        <f t="shared" si="0"/>
        <v>724.94</v>
      </c>
      <c r="K9" s="30" t="s">
        <v>105</v>
      </c>
    </row>
    <row r="10" spans="1:32">
      <c r="A10" s="76">
        <v>44098</v>
      </c>
      <c r="B10" s="44" t="s">
        <v>23</v>
      </c>
      <c r="C10" s="30" t="s">
        <v>69</v>
      </c>
      <c r="D10" s="14"/>
      <c r="E10" s="79">
        <v>2346.4</v>
      </c>
      <c r="I10" s="82">
        <v>0</v>
      </c>
      <c r="J10" s="43">
        <f t="shared" si="0"/>
        <v>2346.4</v>
      </c>
      <c r="K10" s="30" t="s">
        <v>106</v>
      </c>
    </row>
    <row r="11" spans="1:32">
      <c r="A11" s="26">
        <v>44104</v>
      </c>
      <c r="B11" s="27" t="s">
        <v>17</v>
      </c>
      <c r="C11" s="27" t="s">
        <v>58</v>
      </c>
      <c r="D11" s="28">
        <v>2.83</v>
      </c>
      <c r="E11" s="29"/>
      <c r="F11" s="29"/>
      <c r="G11" s="78"/>
      <c r="H11" s="28"/>
      <c r="I11" s="83">
        <v>0</v>
      </c>
      <c r="J11" s="29">
        <f t="shared" si="0"/>
        <v>2.83</v>
      </c>
      <c r="K11" s="27" t="s">
        <v>102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>
      <c r="A12" s="55">
        <v>44104</v>
      </c>
      <c r="B12" s="56" t="s">
        <v>24</v>
      </c>
      <c r="C12" s="57" t="s">
        <v>65</v>
      </c>
      <c r="D12" s="58">
        <v>201.6</v>
      </c>
      <c r="E12" s="58"/>
      <c r="F12" s="58"/>
      <c r="G12" s="58"/>
      <c r="H12" s="60"/>
      <c r="I12" s="84">
        <v>0</v>
      </c>
      <c r="J12" s="58">
        <f t="shared" si="0"/>
        <v>201.6</v>
      </c>
      <c r="K12" s="57" t="s">
        <v>107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>
      <c r="A13" s="76">
        <v>44104</v>
      </c>
      <c r="B13" s="44" t="s">
        <v>17</v>
      </c>
      <c r="C13" s="75" t="s">
        <v>63</v>
      </c>
      <c r="D13" s="79">
        <v>0.26</v>
      </c>
      <c r="I13" s="82">
        <v>0</v>
      </c>
      <c r="J13" s="43">
        <f t="shared" si="0"/>
        <v>0.26</v>
      </c>
      <c r="K13" s="30" t="s">
        <v>101</v>
      </c>
    </row>
    <row r="14" spans="1:32">
      <c r="A14" s="26">
        <v>44134</v>
      </c>
      <c r="B14" s="27" t="s">
        <v>17</v>
      </c>
      <c r="C14" s="27" t="s">
        <v>37</v>
      </c>
      <c r="D14" s="28">
        <v>2.84</v>
      </c>
      <c r="E14" s="29"/>
      <c r="F14" s="29"/>
      <c r="G14" s="78"/>
      <c r="H14" s="28"/>
      <c r="I14" s="83">
        <v>0</v>
      </c>
      <c r="J14" s="29">
        <f t="shared" si="0"/>
        <v>2.84</v>
      </c>
      <c r="K14" s="27" t="s">
        <v>102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>
      <c r="A15" s="76">
        <v>44134</v>
      </c>
      <c r="B15" s="44" t="s">
        <v>17</v>
      </c>
      <c r="C15" s="75" t="s">
        <v>64</v>
      </c>
      <c r="D15" s="79">
        <v>0.28999999999999998</v>
      </c>
      <c r="I15" s="82">
        <v>0</v>
      </c>
      <c r="J15" s="43">
        <f t="shared" si="0"/>
        <v>0.28999999999999998</v>
      </c>
      <c r="K15" s="30" t="s">
        <v>101</v>
      </c>
    </row>
    <row r="16" spans="1:32" s="44" customFormat="1">
      <c r="A16" s="69">
        <v>44165</v>
      </c>
      <c r="B16" s="70" t="s">
        <v>17</v>
      </c>
      <c r="C16" s="70" t="s">
        <v>38</v>
      </c>
      <c r="D16" s="28">
        <v>2.93</v>
      </c>
      <c r="E16" s="71"/>
      <c r="F16" s="70"/>
      <c r="G16" s="70"/>
      <c r="H16" s="70"/>
      <c r="I16" s="85">
        <v>0</v>
      </c>
      <c r="J16" s="29">
        <f t="shared" si="0"/>
        <v>2.93</v>
      </c>
      <c r="K16" s="70" t="s">
        <v>102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31">
        <v>44165</v>
      </c>
      <c r="B17" s="44" t="s">
        <v>17</v>
      </c>
      <c r="C17" s="64" t="s">
        <v>26</v>
      </c>
      <c r="D17" s="66">
        <v>0.28000000000000003</v>
      </c>
      <c r="I17" s="82">
        <v>0</v>
      </c>
      <c r="J17" s="43">
        <f t="shared" si="0"/>
        <v>0.28000000000000003</v>
      </c>
      <c r="K17" s="30" t="s">
        <v>101</v>
      </c>
    </row>
    <row r="18" spans="1:32" s="27" customFormat="1">
      <c r="A18" s="31">
        <v>44180</v>
      </c>
      <c r="B18" s="73" t="s">
        <v>54</v>
      </c>
      <c r="C18" s="44" t="s">
        <v>61</v>
      </c>
      <c r="D18" s="43"/>
      <c r="E18" s="14">
        <v>917.66</v>
      </c>
      <c r="F18" s="43"/>
      <c r="G18" s="30"/>
      <c r="H18" s="30"/>
      <c r="I18" s="82">
        <v>0</v>
      </c>
      <c r="J18" s="43">
        <f t="shared" si="0"/>
        <v>917.66</v>
      </c>
      <c r="K18" s="30" t="s">
        <v>104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>
      <c r="A19" s="69">
        <v>44196</v>
      </c>
      <c r="B19" s="70" t="s">
        <v>17</v>
      </c>
      <c r="C19" s="70" t="s">
        <v>39</v>
      </c>
      <c r="D19" s="28">
        <v>2.93</v>
      </c>
      <c r="E19" s="71"/>
      <c r="F19" s="70"/>
      <c r="G19" s="70"/>
      <c r="H19" s="70"/>
      <c r="I19" s="85">
        <v>0</v>
      </c>
      <c r="J19" s="29">
        <f t="shared" si="0"/>
        <v>2.93</v>
      </c>
      <c r="K19" s="70" t="s">
        <v>102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 s="74" customFormat="1">
      <c r="A20" s="31">
        <v>44196</v>
      </c>
      <c r="B20" s="44" t="s">
        <v>17</v>
      </c>
      <c r="C20" s="64" t="s">
        <v>27</v>
      </c>
      <c r="D20" s="66">
        <v>0.28000000000000003</v>
      </c>
      <c r="E20" s="43"/>
      <c r="F20" s="43"/>
      <c r="G20" s="43"/>
      <c r="H20" s="37"/>
      <c r="I20" s="82">
        <v>0</v>
      </c>
      <c r="J20" s="43">
        <f t="shared" si="0"/>
        <v>0.28000000000000003</v>
      </c>
      <c r="K20" s="30" t="s">
        <v>101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s="27" customFormat="1">
      <c r="A21" s="55">
        <v>44196</v>
      </c>
      <c r="B21" s="56" t="s">
        <v>24</v>
      </c>
      <c r="C21" s="57" t="s">
        <v>34</v>
      </c>
      <c r="D21" s="89">
        <v>202.26</v>
      </c>
      <c r="E21" s="58"/>
      <c r="F21" s="58"/>
      <c r="G21" s="59"/>
      <c r="H21" s="60"/>
      <c r="I21" s="86">
        <v>0</v>
      </c>
      <c r="J21" s="59">
        <f t="shared" si="0"/>
        <v>202.26</v>
      </c>
      <c r="K21" s="57" t="s">
        <v>107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:32">
      <c r="A22" s="31">
        <v>44225</v>
      </c>
      <c r="B22" s="73" t="s">
        <v>53</v>
      </c>
      <c r="C22" s="72" t="s">
        <v>88</v>
      </c>
      <c r="E22" s="14">
        <v>4000</v>
      </c>
      <c r="G22" s="30"/>
      <c r="H22" s="30"/>
      <c r="I22" s="14">
        <v>0</v>
      </c>
      <c r="J22" s="93">
        <f t="shared" si="0"/>
        <v>4000</v>
      </c>
      <c r="K22" s="30" t="s">
        <v>103</v>
      </c>
    </row>
    <row r="23" spans="1:32" s="27" customFormat="1">
      <c r="A23" s="69">
        <v>44226</v>
      </c>
      <c r="B23" s="70" t="s">
        <v>17</v>
      </c>
      <c r="C23" s="70" t="s">
        <v>40</v>
      </c>
      <c r="D23" s="28">
        <v>2.74</v>
      </c>
      <c r="E23" s="71"/>
      <c r="F23" s="70"/>
      <c r="G23" s="70"/>
      <c r="H23" s="70"/>
      <c r="I23" s="85">
        <v>0</v>
      </c>
      <c r="J23" s="29">
        <f t="shared" si="0"/>
        <v>2.74</v>
      </c>
      <c r="K23" s="70" t="s">
        <v>102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 s="27" customFormat="1">
      <c r="A24" s="31">
        <v>44226</v>
      </c>
      <c r="B24" s="44" t="s">
        <v>17</v>
      </c>
      <c r="C24" s="30" t="s">
        <v>28</v>
      </c>
      <c r="D24" s="66">
        <v>0.27</v>
      </c>
      <c r="E24" s="43"/>
      <c r="F24" s="43"/>
      <c r="G24" s="43"/>
      <c r="H24" s="37"/>
      <c r="I24" s="82">
        <v>0</v>
      </c>
      <c r="J24" s="43">
        <f t="shared" si="0"/>
        <v>0.27</v>
      </c>
      <c r="K24" s="30" t="s">
        <v>101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s="27" customFormat="1">
      <c r="A25" s="69" t="s">
        <v>89</v>
      </c>
      <c r="B25" s="70" t="s">
        <v>17</v>
      </c>
      <c r="C25" s="70" t="s">
        <v>41</v>
      </c>
      <c r="D25" s="28">
        <v>2.65</v>
      </c>
      <c r="E25" s="71"/>
      <c r="F25" s="70"/>
      <c r="G25" s="70"/>
      <c r="H25" s="70"/>
      <c r="I25" s="85">
        <v>0</v>
      </c>
      <c r="J25" s="29">
        <f t="shared" si="0"/>
        <v>2.65</v>
      </c>
      <c r="K25" s="70" t="s">
        <v>102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 s="27" customFormat="1">
      <c r="A26" s="31" t="s">
        <v>89</v>
      </c>
      <c r="B26" s="44" t="s">
        <v>17</v>
      </c>
      <c r="C26" s="30" t="s">
        <v>29</v>
      </c>
      <c r="D26" s="66">
        <v>0.27</v>
      </c>
      <c r="E26" s="43"/>
      <c r="F26" s="43"/>
      <c r="G26" s="43"/>
      <c r="H26" s="37"/>
      <c r="I26" s="82">
        <v>0</v>
      </c>
      <c r="J26" s="43">
        <f t="shared" si="0"/>
        <v>0.27</v>
      </c>
      <c r="K26" s="30" t="s">
        <v>101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s="27" customFormat="1">
      <c r="A27" s="31">
        <v>44270</v>
      </c>
      <c r="B27" s="44" t="s">
        <v>54</v>
      </c>
      <c r="C27" s="72" t="s">
        <v>61</v>
      </c>
      <c r="D27" s="43"/>
      <c r="E27" s="14">
        <v>885.53</v>
      </c>
      <c r="F27" s="43"/>
      <c r="G27" s="30"/>
      <c r="H27" s="30"/>
      <c r="I27" s="82">
        <v>0</v>
      </c>
      <c r="J27" s="43">
        <f t="shared" si="0"/>
        <v>885.53</v>
      </c>
      <c r="K27" s="30" t="s">
        <v>104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s="57" customFormat="1">
      <c r="A28" s="91">
        <v>44272</v>
      </c>
      <c r="B28" s="90" t="s">
        <v>83</v>
      </c>
      <c r="C28" s="90" t="s">
        <v>84</v>
      </c>
      <c r="D28" s="90"/>
      <c r="E28" s="90"/>
      <c r="F28" s="89">
        <v>89839.55</v>
      </c>
      <c r="G28" s="90"/>
      <c r="H28" s="90"/>
      <c r="I28" s="89">
        <v>45.17</v>
      </c>
      <c r="J28" s="94">
        <f t="shared" si="0"/>
        <v>89839.55</v>
      </c>
      <c r="K28" s="90">
        <v>491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</row>
    <row r="29" spans="1:32" s="77" customFormat="1">
      <c r="A29" s="31">
        <v>44279</v>
      </c>
      <c r="B29" s="73" t="s">
        <v>52</v>
      </c>
      <c r="C29" s="44" t="s">
        <v>87</v>
      </c>
      <c r="D29" s="43"/>
      <c r="E29" s="14">
        <v>305.93</v>
      </c>
      <c r="F29" s="43"/>
      <c r="G29" s="30"/>
      <c r="H29" s="30"/>
      <c r="I29" s="82">
        <v>0</v>
      </c>
      <c r="J29" s="43">
        <f t="shared" si="0"/>
        <v>305.93</v>
      </c>
      <c r="K29" s="30" t="s">
        <v>105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s="44" customFormat="1">
      <c r="A30" s="31">
        <v>44281</v>
      </c>
      <c r="B30" s="73" t="s">
        <v>23</v>
      </c>
      <c r="C30" s="44" t="s">
        <v>86</v>
      </c>
      <c r="D30" s="43"/>
      <c r="E30" s="14">
        <v>2346.4</v>
      </c>
      <c r="F30" s="43"/>
      <c r="G30" s="30"/>
      <c r="H30" s="30"/>
      <c r="I30" s="82">
        <v>0</v>
      </c>
      <c r="J30" s="43">
        <f t="shared" si="0"/>
        <v>2346.4</v>
      </c>
      <c r="K30" s="30" t="s">
        <v>106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s="74" customFormat="1">
      <c r="A31" s="69">
        <v>44286</v>
      </c>
      <c r="B31" s="70" t="s">
        <v>17</v>
      </c>
      <c r="C31" s="70" t="s">
        <v>42</v>
      </c>
      <c r="D31" s="28">
        <v>3.12</v>
      </c>
      <c r="E31" s="71"/>
      <c r="F31" s="70"/>
      <c r="G31" s="70"/>
      <c r="H31" s="70"/>
      <c r="I31" s="85">
        <v>0</v>
      </c>
      <c r="J31" s="29">
        <f t="shared" si="0"/>
        <v>3.12</v>
      </c>
      <c r="K31" s="70" t="s">
        <v>102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</row>
    <row r="32" spans="1:32" s="90" customFormat="1">
      <c r="A32" s="31">
        <v>44286</v>
      </c>
      <c r="B32" s="44" t="s">
        <v>17</v>
      </c>
      <c r="C32" s="30" t="s">
        <v>30</v>
      </c>
      <c r="D32" s="66">
        <v>0.3</v>
      </c>
      <c r="E32" s="43"/>
      <c r="F32" s="43"/>
      <c r="G32" s="43"/>
      <c r="H32" s="37"/>
      <c r="I32" s="82">
        <v>0</v>
      </c>
      <c r="J32" s="43">
        <f t="shared" si="0"/>
        <v>0.3</v>
      </c>
      <c r="K32" s="30" t="s">
        <v>101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s="27" customFormat="1">
      <c r="A33" s="62">
        <v>44286</v>
      </c>
      <c r="B33" s="56" t="s">
        <v>24</v>
      </c>
      <c r="C33" s="57" t="s">
        <v>35</v>
      </c>
      <c r="D33" s="89">
        <v>181.34</v>
      </c>
      <c r="E33" s="58"/>
      <c r="F33" s="58"/>
      <c r="G33" s="59"/>
      <c r="H33" s="60"/>
      <c r="I33" s="86">
        <v>0</v>
      </c>
      <c r="J33" s="59">
        <f t="shared" si="0"/>
        <v>181.34</v>
      </c>
      <c r="K33" s="57" t="s">
        <v>107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</row>
    <row r="34" spans="1:32" s="63" customFormat="1" ht="15.75">
      <c r="A34" s="31">
        <v>44314</v>
      </c>
      <c r="B34" s="30" t="s">
        <v>50</v>
      </c>
      <c r="C34" s="30" t="s">
        <v>90</v>
      </c>
      <c r="D34" s="43"/>
      <c r="E34" s="14"/>
      <c r="F34" s="27"/>
      <c r="G34" s="30"/>
      <c r="H34" s="14">
        <v>1780.06</v>
      </c>
      <c r="I34" s="14">
        <v>0</v>
      </c>
      <c r="J34" s="43">
        <f t="shared" si="0"/>
        <v>1780.06</v>
      </c>
      <c r="K34" s="100">
        <v>1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s="27" customFormat="1">
      <c r="A35" s="69">
        <v>44316</v>
      </c>
      <c r="B35" s="70" t="s">
        <v>17</v>
      </c>
      <c r="C35" s="70" t="s">
        <v>43</v>
      </c>
      <c r="D35" s="28">
        <v>2.84</v>
      </c>
      <c r="E35" s="71"/>
      <c r="F35" s="70"/>
      <c r="G35" s="70"/>
      <c r="H35" s="70"/>
      <c r="I35" s="85">
        <v>0</v>
      </c>
      <c r="J35" s="29">
        <f t="shared" si="0"/>
        <v>2.84</v>
      </c>
      <c r="K35" s="70" t="s">
        <v>102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</row>
    <row r="36" spans="1:32" s="27" customFormat="1">
      <c r="A36" s="31">
        <v>44316</v>
      </c>
      <c r="B36" s="44" t="s">
        <v>17</v>
      </c>
      <c r="C36" s="30" t="s">
        <v>31</v>
      </c>
      <c r="D36" s="66">
        <v>0.3</v>
      </c>
      <c r="E36" s="43"/>
      <c r="F36" s="43"/>
      <c r="G36" s="43"/>
      <c r="H36" s="37"/>
      <c r="I36" s="82">
        <v>0</v>
      </c>
      <c r="J36" s="43">
        <f t="shared" si="0"/>
        <v>0.3</v>
      </c>
      <c r="K36" s="30" t="s">
        <v>101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>
      <c r="A37" s="69">
        <v>44347</v>
      </c>
      <c r="B37" s="70" t="s">
        <v>17</v>
      </c>
      <c r="C37" s="70" t="s">
        <v>44</v>
      </c>
      <c r="D37" s="28">
        <v>2.93</v>
      </c>
      <c r="E37" s="71"/>
      <c r="F37" s="70"/>
      <c r="G37" s="70"/>
      <c r="H37" s="70"/>
      <c r="I37" s="85">
        <v>0</v>
      </c>
      <c r="J37" s="29">
        <f t="shared" si="0"/>
        <v>2.93</v>
      </c>
      <c r="K37" s="70" t="s">
        <v>102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</row>
    <row r="38" spans="1:32">
      <c r="A38" s="31">
        <v>44347</v>
      </c>
      <c r="B38" s="44" t="s">
        <v>17</v>
      </c>
      <c r="C38" s="30" t="s">
        <v>32</v>
      </c>
      <c r="D38" s="66">
        <v>0.31</v>
      </c>
      <c r="I38" s="82">
        <v>0</v>
      </c>
      <c r="J38" s="43">
        <f t="shared" si="0"/>
        <v>0.31</v>
      </c>
      <c r="K38" s="30" t="s">
        <v>101</v>
      </c>
    </row>
    <row r="39" spans="1:32">
      <c r="A39" s="31">
        <v>44362</v>
      </c>
      <c r="B39" s="30" t="s">
        <v>85</v>
      </c>
      <c r="C39" s="30" t="s">
        <v>59</v>
      </c>
      <c r="E39" s="14">
        <v>910.86</v>
      </c>
      <c r="G39" s="30"/>
      <c r="H39" s="30"/>
      <c r="I39" s="14">
        <v>0</v>
      </c>
      <c r="J39" s="43">
        <f t="shared" si="0"/>
        <v>910.86</v>
      </c>
      <c r="K39" s="30" t="s">
        <v>104</v>
      </c>
    </row>
    <row r="40" spans="1:32">
      <c r="A40" s="26">
        <v>44377</v>
      </c>
      <c r="B40" s="47" t="s">
        <v>20</v>
      </c>
      <c r="C40" s="48" t="s">
        <v>21</v>
      </c>
      <c r="D40" s="49"/>
      <c r="E40" s="49"/>
      <c r="F40" s="49"/>
      <c r="G40" s="28">
        <v>25000</v>
      </c>
      <c r="H40" s="50"/>
      <c r="I40" s="87">
        <v>0</v>
      </c>
      <c r="J40" s="29">
        <f t="shared" si="0"/>
        <v>25000</v>
      </c>
      <c r="K40" s="48" t="s">
        <v>112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>
      <c r="A41" s="26">
        <v>44377</v>
      </c>
      <c r="B41" s="47" t="s">
        <v>19</v>
      </c>
      <c r="C41" s="48" t="s">
        <v>97</v>
      </c>
      <c r="D41" s="49"/>
      <c r="E41" s="49"/>
      <c r="F41" s="49"/>
      <c r="G41" s="28">
        <v>25000</v>
      </c>
      <c r="H41" s="50"/>
      <c r="I41" s="87">
        <v>0</v>
      </c>
      <c r="J41" s="29">
        <f t="shared" si="0"/>
        <v>25000</v>
      </c>
      <c r="K41" s="48" t="s">
        <v>113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>
      <c r="A42" s="26">
        <v>44377</v>
      </c>
      <c r="B42" s="27" t="s">
        <v>17</v>
      </c>
      <c r="C42" s="27" t="s">
        <v>45</v>
      </c>
      <c r="D42" s="28">
        <v>2.84</v>
      </c>
      <c r="E42" s="28"/>
      <c r="F42" s="27"/>
      <c r="G42" s="27"/>
      <c r="H42" s="27"/>
      <c r="I42" s="85">
        <v>0</v>
      </c>
      <c r="J42" s="29">
        <f t="shared" si="0"/>
        <v>2.84</v>
      </c>
      <c r="K42" s="27" t="s">
        <v>102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>
      <c r="A43" s="31">
        <v>44377</v>
      </c>
      <c r="B43" s="65" t="s">
        <v>17</v>
      </c>
      <c r="C43" s="64" t="s">
        <v>33</v>
      </c>
      <c r="D43" s="79">
        <v>0.66</v>
      </c>
      <c r="I43" s="82">
        <v>0</v>
      </c>
      <c r="J43" s="43">
        <f t="shared" si="0"/>
        <v>0.66</v>
      </c>
      <c r="K43" s="30" t="s">
        <v>101</v>
      </c>
    </row>
    <row r="44" spans="1:32" s="27" customFormat="1">
      <c r="A44" s="55">
        <v>44377</v>
      </c>
      <c r="B44" s="56" t="s">
        <v>24</v>
      </c>
      <c r="C44" s="57" t="s">
        <v>36</v>
      </c>
      <c r="D44" s="89">
        <v>98.46</v>
      </c>
      <c r="E44" s="58"/>
      <c r="F44" s="58"/>
      <c r="G44" s="58"/>
      <c r="H44" s="60"/>
      <c r="I44" s="84">
        <v>0</v>
      </c>
      <c r="J44" s="59">
        <f t="shared" si="0"/>
        <v>98.46</v>
      </c>
      <c r="K44" s="57" t="s">
        <v>107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:32" s="35" customFormat="1" ht="15.75">
      <c r="A45" s="34"/>
      <c r="B45" s="46"/>
      <c r="C45" s="35" t="s">
        <v>68</v>
      </c>
      <c r="D45" s="88">
        <f t="shared" ref="D45:J45" si="1">SUM(D3:D44)</f>
        <v>721.77999999999986</v>
      </c>
      <c r="E45" s="88">
        <f t="shared" si="1"/>
        <v>28242.58</v>
      </c>
      <c r="F45" s="88">
        <f t="shared" si="1"/>
        <v>89839.55</v>
      </c>
      <c r="G45" s="88">
        <f t="shared" si="1"/>
        <v>50000</v>
      </c>
      <c r="H45" s="88">
        <f t="shared" si="1"/>
        <v>1780.06</v>
      </c>
      <c r="I45" s="88">
        <f t="shared" si="1"/>
        <v>45.17</v>
      </c>
      <c r="J45" s="88">
        <f t="shared" si="1"/>
        <v>170583.96999999994</v>
      </c>
    </row>
    <row r="47" spans="1:32" ht="15.75">
      <c r="A47" s="103" t="s">
        <v>108</v>
      </c>
    </row>
    <row r="48" spans="1:32">
      <c r="A48" s="101" t="s">
        <v>109</v>
      </c>
      <c r="B48" s="102" t="s">
        <v>110</v>
      </c>
    </row>
    <row r="49" spans="2:2">
      <c r="B49" s="44" t="s">
        <v>111</v>
      </c>
    </row>
  </sheetData>
  <mergeCells count="1">
    <mergeCell ref="A1:C1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zoomScaleNormal="100" workbookViewId="0">
      <pane ySplit="2" topLeftCell="A3" activePane="bottomLeft" state="frozen"/>
      <selection pane="bottomLeft" activeCell="H6" sqref="H6:H9"/>
    </sheetView>
  </sheetViews>
  <sheetFormatPr defaultColWidth="8.85546875" defaultRowHeight="15"/>
  <cols>
    <col min="1" max="1" width="14.7109375" style="31" customWidth="1"/>
    <col min="2" max="2" width="25.85546875" style="31" bestFit="1" customWidth="1"/>
    <col min="3" max="3" width="35.42578125" style="30" bestFit="1" customWidth="1"/>
    <col min="4" max="4" width="65.28515625" style="30" bestFit="1" customWidth="1"/>
    <col min="5" max="5" width="8.85546875" style="25" customWidth="1"/>
    <col min="6" max="6" width="19.7109375" style="32" customWidth="1"/>
    <col min="7" max="7" width="14" style="33" bestFit="1" customWidth="1"/>
    <col min="8" max="8" width="14" style="113" customWidth="1"/>
    <col min="9" max="9" width="8.85546875" style="30" customWidth="1"/>
    <col min="10" max="10" width="11.42578125" style="30" bestFit="1" customWidth="1"/>
    <col min="11" max="18" width="8.85546875" style="30" customWidth="1"/>
    <col min="19" max="19" width="12.28515625" style="30" bestFit="1" customWidth="1"/>
    <col min="20" max="20" width="13.140625" style="30" bestFit="1" customWidth="1"/>
    <col min="21" max="21" width="8.85546875" style="30" customWidth="1"/>
    <col min="22" max="22" width="10" style="30" bestFit="1" customWidth="1"/>
    <col min="23" max="24" width="8.85546875" style="30" customWidth="1"/>
    <col min="25" max="25" width="14" style="30" bestFit="1" customWidth="1"/>
    <col min="26" max="26" width="10.140625" style="30" bestFit="1" customWidth="1"/>
    <col min="27" max="29" width="8.85546875" style="30" customWidth="1"/>
    <col min="30" max="30" width="10.42578125" style="30" bestFit="1" customWidth="1"/>
    <col min="31" max="16384" width="8.85546875" style="30"/>
  </cols>
  <sheetData>
    <row r="1" spans="1:33" s="13" customFormat="1" ht="15.75">
      <c r="A1" s="107" t="s">
        <v>22</v>
      </c>
      <c r="B1" s="107"/>
      <c r="C1" s="107"/>
      <c r="D1" s="107"/>
      <c r="E1" s="10"/>
      <c r="F1" s="11"/>
      <c r="G1" s="12"/>
      <c r="H1" s="110"/>
      <c r="I1" s="11"/>
      <c r="J1" s="11"/>
      <c r="K1" s="11"/>
      <c r="L1" s="11"/>
      <c r="M1" s="11"/>
      <c r="O1" s="11"/>
      <c r="P1" s="11"/>
      <c r="Q1" s="11"/>
      <c r="V1" s="11"/>
      <c r="W1" s="11"/>
      <c r="X1" s="11"/>
      <c r="Y1" s="11"/>
      <c r="Z1" s="14"/>
      <c r="AA1" s="11"/>
      <c r="AB1" s="11"/>
      <c r="AE1" s="11"/>
      <c r="AF1" s="11"/>
      <c r="AG1" s="15"/>
    </row>
    <row r="2" spans="1:33" s="24" customFormat="1" ht="47.25">
      <c r="A2" s="16" t="s">
        <v>3</v>
      </c>
      <c r="B2" s="16" t="s">
        <v>16</v>
      </c>
      <c r="C2" s="17" t="s">
        <v>7</v>
      </c>
      <c r="D2" s="17" t="s">
        <v>4</v>
      </c>
      <c r="E2" s="18" t="s">
        <v>5</v>
      </c>
      <c r="F2" s="19" t="s">
        <v>6</v>
      </c>
      <c r="G2" s="20" t="s">
        <v>12</v>
      </c>
      <c r="H2" s="111" t="s">
        <v>100</v>
      </c>
      <c r="I2" s="22"/>
      <c r="J2" s="23"/>
      <c r="K2" s="22"/>
      <c r="L2" s="22"/>
      <c r="M2" s="22"/>
      <c r="N2" s="22"/>
      <c r="O2" s="22"/>
      <c r="P2" s="21"/>
      <c r="Q2" s="21"/>
      <c r="R2" s="21"/>
      <c r="S2" s="22"/>
      <c r="T2" s="22"/>
      <c r="U2" s="21"/>
      <c r="V2" s="22"/>
      <c r="W2" s="22"/>
      <c r="X2" s="22"/>
      <c r="Y2" s="22"/>
      <c r="Z2" s="22"/>
      <c r="AA2" s="22"/>
      <c r="AB2" s="22"/>
      <c r="AC2" s="22"/>
      <c r="AD2" s="21"/>
      <c r="AE2" s="21"/>
      <c r="AF2" s="21"/>
      <c r="AG2" s="21"/>
    </row>
    <row r="3" spans="1:33">
      <c r="A3" s="76">
        <v>44026</v>
      </c>
      <c r="B3" s="44" t="s">
        <v>49</v>
      </c>
      <c r="C3" s="75" t="s">
        <v>50</v>
      </c>
      <c r="D3" s="30" t="s">
        <v>67</v>
      </c>
      <c r="E3" s="43" t="s">
        <v>51</v>
      </c>
      <c r="F3" s="79">
        <v>1938</v>
      </c>
      <c r="G3" s="96">
        <v>0</v>
      </c>
      <c r="H3" s="112">
        <v>880</v>
      </c>
      <c r="I3" s="37"/>
      <c r="J3" s="14"/>
      <c r="K3" s="45"/>
      <c r="L3" s="43"/>
    </row>
    <row r="4" spans="1:33">
      <c r="A4" s="76">
        <v>44132</v>
      </c>
      <c r="B4" s="44" t="s">
        <v>49</v>
      </c>
      <c r="C4" s="75" t="s">
        <v>50</v>
      </c>
      <c r="D4" s="30" t="s">
        <v>66</v>
      </c>
      <c r="E4" s="43" t="s">
        <v>51</v>
      </c>
      <c r="F4" s="79">
        <v>1846</v>
      </c>
      <c r="G4" s="96">
        <v>0</v>
      </c>
      <c r="H4" s="112" t="s">
        <v>115</v>
      </c>
      <c r="I4" s="37"/>
      <c r="J4" s="14"/>
      <c r="K4" s="45"/>
      <c r="L4" s="43"/>
    </row>
    <row r="5" spans="1:33" ht="15.75">
      <c r="A5" s="76">
        <v>44235</v>
      </c>
      <c r="B5" s="44" t="s">
        <v>93</v>
      </c>
      <c r="C5" s="75" t="s">
        <v>94</v>
      </c>
      <c r="D5" s="30" t="s">
        <v>95</v>
      </c>
      <c r="E5" s="43" t="s">
        <v>51</v>
      </c>
      <c r="F5" s="79">
        <v>3552.94</v>
      </c>
      <c r="G5" s="96">
        <v>322.99</v>
      </c>
      <c r="H5" s="118">
        <v>1</v>
      </c>
      <c r="I5" s="37"/>
      <c r="J5" s="14"/>
      <c r="K5" s="45"/>
      <c r="L5" s="43"/>
    </row>
    <row r="6" spans="1:33">
      <c r="A6" s="31">
        <v>44257</v>
      </c>
      <c r="B6" s="30" t="s">
        <v>49</v>
      </c>
      <c r="C6" s="30" t="s">
        <v>50</v>
      </c>
      <c r="D6" s="30" t="s">
        <v>92</v>
      </c>
      <c r="E6" s="37" t="s">
        <v>51</v>
      </c>
      <c r="F6" s="14">
        <v>1846</v>
      </c>
      <c r="G6" s="97">
        <v>0</v>
      </c>
      <c r="H6" s="119" t="s">
        <v>115</v>
      </c>
    </row>
    <row r="7" spans="1:33">
      <c r="A7" s="91">
        <v>44294</v>
      </c>
      <c r="B7" s="90" t="s">
        <v>77</v>
      </c>
      <c r="C7" s="90" t="s">
        <v>78</v>
      </c>
      <c r="D7" s="90" t="s">
        <v>79</v>
      </c>
      <c r="E7" s="92" t="s">
        <v>80</v>
      </c>
      <c r="F7" s="89">
        <v>100000</v>
      </c>
      <c r="G7" s="98">
        <v>0</v>
      </c>
      <c r="H7" s="120" t="s">
        <v>116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</row>
    <row r="8" spans="1:33" s="90" customFormat="1">
      <c r="A8" s="31">
        <v>44314</v>
      </c>
      <c r="B8" s="30" t="s">
        <v>49</v>
      </c>
      <c r="C8" s="30" t="s">
        <v>50</v>
      </c>
      <c r="D8" s="30" t="s">
        <v>91</v>
      </c>
      <c r="E8" s="37" t="s">
        <v>51</v>
      </c>
      <c r="F8" s="14">
        <v>1846</v>
      </c>
      <c r="G8" s="97">
        <v>0</v>
      </c>
      <c r="H8" s="119" t="s">
        <v>115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3" s="90" customFormat="1">
      <c r="A9" s="91">
        <v>44350</v>
      </c>
      <c r="B9" s="90" t="s">
        <v>77</v>
      </c>
      <c r="C9" s="90" t="s">
        <v>81</v>
      </c>
      <c r="D9" s="63" t="s">
        <v>82</v>
      </c>
      <c r="E9" s="92" t="s">
        <v>80</v>
      </c>
      <c r="F9" s="89">
        <v>100000</v>
      </c>
      <c r="G9" s="98">
        <v>0</v>
      </c>
      <c r="H9" s="120" t="s">
        <v>117</v>
      </c>
    </row>
    <row r="10" spans="1:33" s="35" customFormat="1" ht="15.75">
      <c r="A10" s="34">
        <v>44377</v>
      </c>
      <c r="B10" s="34"/>
      <c r="D10" s="35" t="s">
        <v>96</v>
      </c>
      <c r="E10" s="95"/>
      <c r="F10" s="11">
        <f>SUM(F3:F9)</f>
        <v>211028.94</v>
      </c>
      <c r="G10" s="12">
        <f>SUM(G3:G9)</f>
        <v>322.99</v>
      </c>
      <c r="H10" s="114"/>
    </row>
    <row r="13" spans="1:33" ht="15.75">
      <c r="F13" s="117">
        <v>1</v>
      </c>
      <c r="G13" s="116">
        <v>301</v>
      </c>
      <c r="H13" s="14">
        <v>2642</v>
      </c>
    </row>
    <row r="14" spans="1:33">
      <c r="F14" s="115"/>
      <c r="G14" s="116">
        <v>307</v>
      </c>
      <c r="H14" s="14">
        <v>880</v>
      </c>
    </row>
    <row r="15" spans="1:33">
      <c r="F15" s="115"/>
      <c r="G15" s="116">
        <v>315</v>
      </c>
      <c r="H15" s="14">
        <v>30.94</v>
      </c>
    </row>
    <row r="16" spans="1:33">
      <c r="F16" s="115"/>
    </row>
    <row r="17" spans="6:7">
      <c r="F17" s="115"/>
    </row>
    <row r="18" spans="6:7">
      <c r="F18" s="115"/>
    </row>
    <row r="19" spans="6:7">
      <c r="F19" s="115"/>
    </row>
    <row r="20" spans="6:7">
      <c r="F20" s="116"/>
      <c r="G20" s="97"/>
    </row>
    <row r="21" spans="6:7">
      <c r="F21" s="115"/>
    </row>
    <row r="22" spans="6:7">
      <c r="F22" s="115"/>
    </row>
    <row r="23" spans="6:7">
      <c r="F23" s="115"/>
    </row>
    <row r="24" spans="6:7">
      <c r="F24" s="115"/>
    </row>
    <row r="25" spans="6:7">
      <c r="F25" s="115"/>
    </row>
  </sheetData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A7" sqref="A7:A8"/>
    </sheetView>
  </sheetViews>
  <sheetFormatPr defaultColWidth="11.42578125" defaultRowHeight="11.25"/>
  <cols>
    <col min="1" max="1" width="53.42578125" style="3" customWidth="1"/>
    <col min="2" max="2" width="13.42578125" style="2" customWidth="1"/>
    <col min="3" max="16384" width="11.42578125" style="3"/>
  </cols>
  <sheetData>
    <row r="1" spans="1:5" ht="29.25" customHeight="1">
      <c r="A1" s="108" t="s">
        <v>47</v>
      </c>
      <c r="B1" s="109"/>
    </row>
    <row r="3" spans="1:5">
      <c r="A3" s="1" t="s">
        <v>71</v>
      </c>
    </row>
    <row r="4" spans="1:5">
      <c r="A4" s="1"/>
    </row>
    <row r="5" spans="1:5">
      <c r="A5" s="1" t="s">
        <v>8</v>
      </c>
    </row>
    <row r="6" spans="1:5">
      <c r="A6" s="8" t="s">
        <v>48</v>
      </c>
      <c r="B6" s="2">
        <v>248159.61</v>
      </c>
      <c r="D6" s="1"/>
    </row>
    <row r="7" spans="1:5">
      <c r="A7" s="3" t="s">
        <v>9</v>
      </c>
      <c r="B7" s="4">
        <v>170583.96999999994</v>
      </c>
    </row>
    <row r="8" spans="1:5">
      <c r="A8" s="3" t="s">
        <v>10</v>
      </c>
      <c r="B8" s="2">
        <v>211028.94</v>
      </c>
    </row>
    <row r="9" spans="1:5">
      <c r="A9" s="1" t="s">
        <v>72</v>
      </c>
      <c r="B9" s="5">
        <f>B6+B7-B8</f>
        <v>207714.63999999996</v>
      </c>
    </row>
    <row r="10" spans="1:5">
      <c r="E10" s="61"/>
    </row>
    <row r="11" spans="1:5">
      <c r="A11" s="1" t="s">
        <v>11</v>
      </c>
      <c r="B11" s="3"/>
    </row>
    <row r="12" spans="1:5" s="67" customFormat="1">
      <c r="A12" s="67" t="s">
        <v>73</v>
      </c>
      <c r="B12" s="68">
        <v>88468.05</v>
      </c>
    </row>
    <row r="13" spans="1:5" s="53" customFormat="1">
      <c r="A13" s="53" t="s">
        <v>74</v>
      </c>
      <c r="B13" s="54">
        <v>69148.12</v>
      </c>
    </row>
    <row r="14" spans="1:5" s="51" customFormat="1">
      <c r="A14" s="51" t="s">
        <v>75</v>
      </c>
      <c r="B14" s="52">
        <v>98.47</v>
      </c>
    </row>
    <row r="15" spans="1:5">
      <c r="A15" s="67" t="s">
        <v>98</v>
      </c>
      <c r="B15" s="2">
        <v>50000</v>
      </c>
      <c r="D15" s="67" t="s">
        <v>99</v>
      </c>
    </row>
    <row r="16" spans="1:5" ht="12" thickBot="1">
      <c r="A16" s="6" t="s">
        <v>76</v>
      </c>
      <c r="B16" s="7">
        <f>SUM(B12:B15)</f>
        <v>207714.63999999998</v>
      </c>
      <c r="C16" s="9"/>
      <c r="D16" s="9"/>
    </row>
    <row r="17" ht="12" thickTop="1"/>
  </sheetData>
  <mergeCells count="1">
    <mergeCell ref="A1:B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U1"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Cash Receipts</vt:lpstr>
      <vt:lpstr>Cash Payments</vt:lpstr>
      <vt:lpstr>Bank Rec</vt:lpstr>
      <vt:lpstr>Sheet5</vt:lpstr>
      <vt:lpstr>Sheet6</vt:lpstr>
      <vt:lpstr>Sheet7</vt:lpstr>
      <vt:lpstr>Sheet8</vt:lpstr>
      <vt:lpstr>Sheet9</vt:lpstr>
      <vt:lpstr>'Bank Rec'!Print_Area</vt:lpstr>
      <vt:lpstr>'Cash Payments'!Print_Area</vt:lpstr>
      <vt:lpstr>'Cash Receipts'!Print_Area</vt:lpstr>
    </vt:vector>
  </TitlesOfParts>
  <Company>BHP Minerals Exploration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fgcooa</dc:creator>
  <cp:lastModifiedBy>Tracey Oversluizen</cp:lastModifiedBy>
  <cp:lastPrinted>2022-01-31T00:15:52Z</cp:lastPrinted>
  <dcterms:created xsi:type="dcterms:W3CDTF">2000-03-05T03:12:21Z</dcterms:created>
  <dcterms:modified xsi:type="dcterms:W3CDTF">2022-01-31T00:16:31Z</dcterms:modified>
</cp:coreProperties>
</file>