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C\COOJ\2020\Workpapers\5. Investments\Related UT\"/>
    </mc:Choice>
  </mc:AlternateContent>
  <xr:revisionPtr revIDLastSave="0" documentId="13_ncr:1_{D6C5301A-D450-4A7A-9FD2-BC944CD2767E}" xr6:coauthVersionLast="45" xr6:coauthVersionMax="45" xr10:uidLastSave="{00000000-0000-0000-0000-000000000000}"/>
  <bookViews>
    <workbookView xWindow="-28920" yWindow="-120" windowWidth="29040" windowHeight="15840" xr2:uid="{8474EA1D-207F-4533-9300-CC84D5321046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1" l="1"/>
  <c r="D28" i="1"/>
  <c r="D27" i="1"/>
  <c r="E19" i="1"/>
  <c r="G10" i="1"/>
  <c r="G11" i="1"/>
  <c r="E40" i="1" l="1"/>
  <c r="G12" i="1" l="1"/>
  <c r="G41" i="1"/>
  <c r="G36" i="1"/>
  <c r="G35" i="1"/>
  <c r="G34" i="1"/>
  <c r="G33" i="1"/>
  <c r="G32" i="1"/>
  <c r="G31" i="1"/>
  <c r="G30" i="1"/>
  <c r="G29" i="1"/>
  <c r="G28" i="1"/>
  <c r="G27" i="1"/>
  <c r="G26" i="1"/>
  <c r="G25" i="1"/>
  <c r="G23" i="1"/>
  <c r="G21" i="1"/>
  <c r="G20" i="1"/>
  <c r="G19" i="1"/>
  <c r="G18" i="1"/>
  <c r="G17" i="1"/>
  <c r="G16" i="1"/>
  <c r="G14" i="1"/>
  <c r="G13" i="1"/>
  <c r="G9" i="1"/>
  <c r="G8" i="1"/>
  <c r="C1" i="1"/>
  <c r="G22" i="1" l="1"/>
  <c r="G15" i="1"/>
  <c r="G24" i="1" l="1"/>
  <c r="D33" i="1" s="1"/>
  <c r="D34" i="1" s="1"/>
  <c r="G39" i="1" l="1"/>
  <c r="G38" i="1"/>
  <c r="G40" i="1" l="1"/>
</calcChain>
</file>

<file path=xl/sharedStrings.xml><?xml version="1.0" encoding="utf-8"?>
<sst xmlns="http://schemas.openxmlformats.org/spreadsheetml/2006/main" count="42" uniqueCount="40">
  <si>
    <t>W/P:</t>
  </si>
  <si>
    <t>K1</t>
  </si>
  <si>
    <t>Initials</t>
  </si>
  <si>
    <t>Date</t>
  </si>
  <si>
    <t>The Cooper Property Trust</t>
  </si>
  <si>
    <t xml:space="preserve">Prep by: </t>
  </si>
  <si>
    <t>As at:</t>
  </si>
  <si>
    <t xml:space="preserve">Rev by: </t>
  </si>
  <si>
    <t>Ledger
A/c No.</t>
  </si>
  <si>
    <t>Name of Investment</t>
  </si>
  <si>
    <t>No of Units EOY</t>
  </si>
  <si>
    <t>Market Value $ / Unit</t>
  </si>
  <si>
    <t>Total Value EOY</t>
  </si>
  <si>
    <t>Assets</t>
  </si>
  <si>
    <t>CBA Account - Transaction</t>
  </si>
  <si>
    <t>CBA Account - Online Saver</t>
  </si>
  <si>
    <t>106 Birkdale Rd</t>
  </si>
  <si>
    <t>Formation Expenses</t>
  </si>
  <si>
    <t>Total Assets</t>
  </si>
  <si>
    <t>Liabilities</t>
  </si>
  <si>
    <t>John Cooper Investments Super Fund</t>
  </si>
  <si>
    <t>The Cooper Discretionary Trust</t>
  </si>
  <si>
    <t>Total Liabilities</t>
  </si>
  <si>
    <t>Net Assets</t>
  </si>
  <si>
    <t>Asset Allocation</t>
  </si>
  <si>
    <t>Cash</t>
  </si>
  <si>
    <t>Property</t>
  </si>
  <si>
    <t>Other</t>
  </si>
  <si>
    <t>Unit Price</t>
  </si>
  <si>
    <t>Total Units</t>
  </si>
  <si>
    <t>DB</t>
  </si>
  <si>
    <t>Client:</t>
  </si>
  <si>
    <t>Sundry Debtors</t>
  </si>
  <si>
    <t>GST payable</t>
  </si>
  <si>
    <t>Units</t>
  </si>
  <si>
    <t>Mkt Value</t>
  </si>
  <si>
    <t>Unitholders</t>
  </si>
  <si>
    <t>BLA - John Cooper Investments Super Fund</t>
  </si>
  <si>
    <t>BLA - The Cooper Discretionary Trust</t>
  </si>
  <si>
    <t>Creditors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</si>
</sst>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0000_-;\-&quot;$&quot;* #,##0.000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Webdings"/>
      <family val="1"/>
      <charset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1">
    <xf numFmtId="0" fontId="0" fillId="0" borderId="0" xfId="0"/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4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/>
    <xf numFmtId="15" fontId="0" fillId="0" borderId="0" xfId="0" applyNumberForma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7" fillId="0" borderId="7" xfId="0" applyFont="1" applyBorder="1"/>
    <xf numFmtId="4" fontId="7" fillId="0" borderId="1" xfId="0" applyNumberFormat="1" applyFont="1" applyBorder="1" applyAlignment="1"/>
    <xf numFmtId="4" fontId="7" fillId="0" borderId="8" xfId="0" applyNumberFormat="1" applyFont="1" applyBorder="1" applyAlignment="1"/>
    <xf numFmtId="43" fontId="7" fillId="0" borderId="1" xfId="1" applyFont="1" applyBorder="1"/>
    <xf numFmtId="0" fontId="8" fillId="0" borderId="0" xfId="0" applyFont="1" applyBorder="1" applyAlignment="1">
      <alignment horizontal="center"/>
    </xf>
    <xf numFmtId="4" fontId="3" fillId="0" borderId="1" xfId="0" applyNumberFormat="1" applyFont="1" applyBorder="1" applyAlignment="1"/>
    <xf numFmtId="4" fontId="3" fillId="0" borderId="8" xfId="0" applyNumberFormat="1" applyFont="1" applyBorder="1" applyAlignment="1"/>
    <xf numFmtId="43" fontId="3" fillId="0" borderId="1" xfId="1" applyFont="1" applyBorder="1"/>
    <xf numFmtId="0" fontId="7" fillId="0" borderId="1" xfId="0" applyFont="1" applyBorder="1"/>
    <xf numFmtId="43" fontId="3" fillId="0" borderId="1" xfId="0" applyNumberFormat="1" applyFont="1" applyBorder="1"/>
    <xf numFmtId="0" fontId="7" fillId="0" borderId="12" xfId="0" applyFont="1" applyBorder="1"/>
    <xf numFmtId="4" fontId="7" fillId="0" borderId="10" xfId="0" applyNumberFormat="1" applyFont="1" applyBorder="1" applyAlignment="1"/>
    <xf numFmtId="0" fontId="7" fillId="0" borderId="12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10" fontId="7" fillId="0" borderId="16" xfId="3" applyNumberFormat="1" applyFont="1" applyBorder="1" applyAlignment="1">
      <alignment horizontal="left"/>
    </xf>
    <xf numFmtId="0" fontId="7" fillId="0" borderId="17" xfId="0" applyFont="1" applyBorder="1" applyAlignment="1">
      <alignment horizontal="left"/>
    </xf>
    <xf numFmtId="0" fontId="7" fillId="0" borderId="18" xfId="0" applyFont="1" applyBorder="1" applyAlignment="1">
      <alignment horizontal="left"/>
    </xf>
    <xf numFmtId="10" fontId="7" fillId="0" borderId="19" xfId="3" applyNumberFormat="1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43" fontId="7" fillId="0" borderId="16" xfId="1" applyFont="1" applyBorder="1" applyAlignment="1">
      <alignment horizontal="left"/>
    </xf>
    <xf numFmtId="44" fontId="7" fillId="0" borderId="16" xfId="2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9" fillId="0" borderId="0" xfId="0" applyFont="1"/>
    <xf numFmtId="0" fontId="9" fillId="0" borderId="0" xfId="0" applyFont="1" applyBorder="1"/>
    <xf numFmtId="0" fontId="7" fillId="0" borderId="0" xfId="0" applyFont="1" applyBorder="1"/>
    <xf numFmtId="0" fontId="0" fillId="0" borderId="0" xfId="0" applyBorder="1"/>
    <xf numFmtId="0" fontId="7" fillId="0" borderId="0" xfId="0" applyFont="1"/>
    <xf numFmtId="44" fontId="7" fillId="0" borderId="1" xfId="0" applyNumberFormat="1" applyFont="1" applyBorder="1"/>
    <xf numFmtId="4" fontId="7" fillId="0" borderId="1" xfId="0" applyNumberFormat="1" applyFont="1" applyBorder="1" applyAlignment="1">
      <alignment horizontal="center"/>
    </xf>
    <xf numFmtId="4" fontId="7" fillId="0" borderId="8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7" fillId="0" borderId="19" xfId="2" applyNumberFormat="1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7" fillId="0" borderId="11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8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6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FB%20Super/HFB.SuperClients/C/COOJ/2017/Workpapers/Superannuation%20workpapers%20%202017%20-%20COO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Index"/>
      <sheetName val="Queries"/>
      <sheetName val="A2 Items forward"/>
      <sheetName val="A3 Checklist"/>
      <sheetName val="A4 Investment Strategy"/>
      <sheetName val="A4 Investment Strategy (Blank)"/>
      <sheetName val="A4 Borrowings Pre 07-07-2010"/>
      <sheetName val="A4 Borrowings Post 07-07-2010"/>
      <sheetName val="A5 Review Points"/>
      <sheetName val="A6 Queries"/>
      <sheetName val="A7 AUDIT NOTES"/>
      <sheetName val="C2 Tax reconciliation"/>
      <sheetName val="C3 GST "/>
      <sheetName val="E JOURNAL"/>
      <sheetName val="E JOURNAL BT WRAP"/>
      <sheetName val="F1 BANK "/>
      <sheetName val="F1 - Term Deposits"/>
      <sheetName val="G1 - Receivables"/>
      <sheetName val="J1 -Fixed Assets and Deprec "/>
      <sheetName val="K1 - Investments"/>
      <sheetName val="K1a Purchase Reconciliation"/>
      <sheetName val="L - Other Assets"/>
      <sheetName val="L1 Borrowing Costs"/>
      <sheetName val="M1 - Accounts payable"/>
      <sheetName val="P1 Other Liabilities"/>
      <sheetName val="Q1 - Contributions"/>
      <sheetName val="Q2 - Rollovers"/>
      <sheetName val="Q3 - Benefits Paid"/>
      <sheetName val="S2 - Trust Distributions"/>
      <sheetName val="S3 - Rental Income"/>
      <sheetName val="S5.1 - Capital Gains Summary"/>
      <sheetName val="S6 - Interest &amp; Other Income"/>
      <sheetName val="T Expenses"/>
      <sheetName val="T - Blank (5)"/>
    </sheetNames>
    <sheetDataSet>
      <sheetData sheetId="0"/>
      <sheetData sheetId="1">
        <row r="1">
          <cell r="C1" t="str">
            <v>John Cooper Investments Super Fund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F818B-59AA-4852-9101-25360B86BFF7}">
  <dimension ref="A1:L203"/>
  <sheetViews>
    <sheetView tabSelected="1" topLeftCell="A16" workbookViewId="0">
      <selection activeCell="E27" sqref="E27"/>
    </sheetView>
  </sheetViews>
  <sheetFormatPr defaultRowHeight="15" x14ac:dyDescent="0.2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10" width="7.7109375" customWidth="1"/>
    <col min="11" max="11" width="8.85546875" customWidth="1"/>
    <col min="12" max="12" width="7.7109375" customWidth="1"/>
  </cols>
  <sheetData>
    <row r="1" spans="1:12" ht="30" customHeight="1" x14ac:dyDescent="0.25">
      <c r="A1" s="12" t="s">
        <v>31</v>
      </c>
      <c r="B1" s="1"/>
      <c r="C1" s="2" t="str">
        <f>[1]Index!C1</f>
        <v>John Cooper Investments Super Fund</v>
      </c>
      <c r="D1" s="3"/>
      <c r="F1" s="4" t="s">
        <v>0</v>
      </c>
      <c r="G1" s="4" t="s">
        <v>1</v>
      </c>
    </row>
    <row r="2" spans="1:12" ht="20.100000000000001" customHeight="1" x14ac:dyDescent="0.25">
      <c r="A2" s="5"/>
      <c r="B2" s="6"/>
      <c r="C2" s="6"/>
      <c r="D2" s="6"/>
      <c r="F2" s="7" t="s">
        <v>2</v>
      </c>
      <c r="G2" s="7" t="s">
        <v>3</v>
      </c>
    </row>
    <row r="3" spans="1:12" ht="20.100000000000001" customHeight="1" x14ac:dyDescent="0.25">
      <c r="A3" s="8" t="s">
        <v>4</v>
      </c>
      <c r="E3" s="9" t="s">
        <v>5</v>
      </c>
      <c r="F3" s="10" t="s">
        <v>30</v>
      </c>
      <c r="G3" s="11">
        <v>44133</v>
      </c>
    </row>
    <row r="4" spans="1:12" ht="20.100000000000001" customHeight="1" x14ac:dyDescent="0.25">
      <c r="A4" s="12" t="s">
        <v>6</v>
      </c>
      <c r="B4" s="8"/>
      <c r="C4" s="13">
        <v>44012</v>
      </c>
      <c r="D4" s="8"/>
      <c r="E4" s="9" t="s">
        <v>7</v>
      </c>
      <c r="F4" s="10"/>
      <c r="G4" s="11"/>
    </row>
    <row r="5" spans="1:12" ht="20.100000000000001" customHeight="1" x14ac:dyDescent="0.25">
      <c r="A5" s="12"/>
      <c r="B5" s="8"/>
      <c r="C5" s="13"/>
      <c r="D5" s="8"/>
      <c r="E5" s="8"/>
      <c r="F5" s="14"/>
      <c r="G5" s="15"/>
      <c r="H5" s="16"/>
    </row>
    <row r="6" spans="1:12" ht="20.100000000000001" customHeight="1" thickBot="1" x14ac:dyDescent="0.3">
      <c r="H6" s="76"/>
      <c r="I6" s="76"/>
      <c r="J6" s="76"/>
      <c r="K6" s="76"/>
      <c r="L6" s="76"/>
    </row>
    <row r="7" spans="1:12" ht="42.75" customHeight="1" thickBot="1" x14ac:dyDescent="0.3">
      <c r="A7" s="17" t="s">
        <v>8</v>
      </c>
      <c r="B7" s="77" t="s">
        <v>9</v>
      </c>
      <c r="C7" s="78"/>
      <c r="D7" s="79"/>
      <c r="E7" s="18" t="s">
        <v>10</v>
      </c>
      <c r="F7" s="18" t="s">
        <v>11</v>
      </c>
      <c r="G7" s="19" t="s">
        <v>12</v>
      </c>
      <c r="H7" s="20"/>
      <c r="I7" s="20"/>
      <c r="J7" s="20"/>
      <c r="K7" s="21"/>
      <c r="L7" s="21"/>
    </row>
    <row r="8" spans="1:12" ht="15.95" customHeight="1" x14ac:dyDescent="0.3">
      <c r="A8" s="22"/>
      <c r="B8" s="61"/>
      <c r="C8" s="61"/>
      <c r="D8" s="61"/>
      <c r="E8" s="23"/>
      <c r="F8" s="24"/>
      <c r="G8" s="25" t="str">
        <f t="shared" ref="G8:G41" si="0">IF(E8=0,IF(F8=0,"",F8),F8*E8)</f>
        <v/>
      </c>
      <c r="H8" s="26"/>
      <c r="I8" s="26"/>
      <c r="J8" s="26"/>
      <c r="K8" s="26"/>
      <c r="L8" s="26"/>
    </row>
    <row r="9" spans="1:12" ht="15.95" customHeight="1" x14ac:dyDescent="0.3">
      <c r="A9" s="22"/>
      <c r="B9" s="80" t="s">
        <v>13</v>
      </c>
      <c r="C9" s="80"/>
      <c r="D9" s="80"/>
      <c r="E9" s="23"/>
      <c r="F9" s="24"/>
      <c r="G9" s="25" t="str">
        <f t="shared" si="0"/>
        <v/>
      </c>
      <c r="H9" s="26"/>
      <c r="I9" s="26"/>
      <c r="J9" s="26"/>
      <c r="K9" s="26"/>
      <c r="L9" s="26"/>
    </row>
    <row r="10" spans="1:12" ht="15.95" customHeight="1" x14ac:dyDescent="0.3">
      <c r="A10" s="22"/>
      <c r="B10" s="61" t="s">
        <v>15</v>
      </c>
      <c r="C10" s="61"/>
      <c r="D10" s="61"/>
      <c r="E10" s="23">
        <v>50360.25</v>
      </c>
      <c r="F10" s="24">
        <v>1</v>
      </c>
      <c r="G10" s="25">
        <f t="shared" ref="G10" si="1">IF(E10=0,IF(F10=0,"",F10),F10*E10)</f>
        <v>50360.25</v>
      </c>
      <c r="H10" s="26"/>
      <c r="I10" s="26"/>
      <c r="J10" s="26"/>
      <c r="K10" s="26"/>
      <c r="L10" s="26"/>
    </row>
    <row r="11" spans="1:12" ht="15.95" customHeight="1" x14ac:dyDescent="0.3">
      <c r="A11" s="22"/>
      <c r="B11" s="61" t="s">
        <v>14</v>
      </c>
      <c r="C11" s="61"/>
      <c r="D11" s="61"/>
      <c r="E11" s="23">
        <v>62433.87</v>
      </c>
      <c r="F11" s="24">
        <v>1</v>
      </c>
      <c r="G11" s="25">
        <f t="shared" ref="G11" si="2">IF(E11=0,IF(F11=0,"",F11),F11*E11)</f>
        <v>62433.87</v>
      </c>
      <c r="H11" s="26"/>
      <c r="I11" s="26"/>
      <c r="J11" s="26"/>
      <c r="K11" s="26"/>
      <c r="L11" s="26"/>
    </row>
    <row r="12" spans="1:12" ht="15.95" customHeight="1" x14ac:dyDescent="0.3">
      <c r="A12" s="22"/>
      <c r="B12" s="61" t="s">
        <v>32</v>
      </c>
      <c r="C12" s="61"/>
      <c r="D12" s="61"/>
      <c r="E12" s="23">
        <v>101705.84</v>
      </c>
      <c r="F12" s="24">
        <v>1</v>
      </c>
      <c r="G12" s="25">
        <f t="shared" ref="G12" si="3">IF(E12=0,IF(F12=0,"",F12),F12*E12)</f>
        <v>101705.84</v>
      </c>
      <c r="H12" s="26"/>
      <c r="I12" s="26"/>
      <c r="J12" s="26"/>
      <c r="K12" s="26"/>
      <c r="L12" s="26"/>
    </row>
    <row r="13" spans="1:12" ht="15.95" customHeight="1" x14ac:dyDescent="0.3">
      <c r="A13" s="22"/>
      <c r="B13" s="61" t="s">
        <v>16</v>
      </c>
      <c r="C13" s="61"/>
      <c r="D13" s="61"/>
      <c r="E13" s="23">
        <v>1</v>
      </c>
      <c r="F13" s="24">
        <v>1800000</v>
      </c>
      <c r="G13" s="25">
        <f t="shared" si="0"/>
        <v>1800000</v>
      </c>
      <c r="H13" s="26"/>
      <c r="I13" s="26"/>
      <c r="J13" s="26"/>
      <c r="K13" s="26"/>
      <c r="L13" s="26"/>
    </row>
    <row r="14" spans="1:12" ht="15.95" customHeight="1" x14ac:dyDescent="0.3">
      <c r="A14" s="22"/>
      <c r="B14" s="67" t="s">
        <v>17</v>
      </c>
      <c r="C14" s="68"/>
      <c r="D14" s="69"/>
      <c r="E14" s="23">
        <v>1447</v>
      </c>
      <c r="F14" s="24">
        <v>1</v>
      </c>
      <c r="G14" s="25">
        <f t="shared" si="0"/>
        <v>1447</v>
      </c>
      <c r="H14" s="26"/>
      <c r="I14" s="26"/>
      <c r="J14" s="26"/>
      <c r="K14" s="26"/>
      <c r="L14" s="26"/>
    </row>
    <row r="15" spans="1:12" ht="15.95" customHeight="1" x14ac:dyDescent="0.3">
      <c r="A15" s="22"/>
      <c r="B15" s="73" t="s">
        <v>18</v>
      </c>
      <c r="C15" s="74"/>
      <c r="D15" s="75"/>
      <c r="E15" s="27"/>
      <c r="F15" s="28"/>
      <c r="G15" s="29">
        <f>SUM(G10:G14)</f>
        <v>2015946.96</v>
      </c>
      <c r="H15" s="26"/>
      <c r="I15" s="26"/>
      <c r="J15" s="26"/>
      <c r="K15" s="26"/>
      <c r="L15" s="26"/>
    </row>
    <row r="16" spans="1:12" ht="15.95" customHeight="1" x14ac:dyDescent="0.3">
      <c r="A16" s="22"/>
      <c r="B16" s="61"/>
      <c r="C16" s="61"/>
      <c r="D16" s="61"/>
      <c r="E16" s="23"/>
      <c r="F16" s="24"/>
      <c r="G16" s="25" t="str">
        <f t="shared" si="0"/>
        <v/>
      </c>
      <c r="H16" s="26"/>
      <c r="I16" s="26"/>
      <c r="J16" s="26"/>
      <c r="K16" s="26"/>
      <c r="L16" s="26"/>
    </row>
    <row r="17" spans="1:12" ht="15.95" customHeight="1" x14ac:dyDescent="0.3">
      <c r="A17" s="22"/>
      <c r="B17" s="61" t="s">
        <v>19</v>
      </c>
      <c r="C17" s="61"/>
      <c r="D17" s="61"/>
      <c r="E17" s="23"/>
      <c r="F17" s="24"/>
      <c r="G17" s="25" t="str">
        <f t="shared" si="0"/>
        <v/>
      </c>
      <c r="H17" s="26"/>
      <c r="I17" s="26"/>
      <c r="J17" s="26"/>
      <c r="K17" s="26"/>
      <c r="L17" s="26"/>
    </row>
    <row r="18" spans="1:12" ht="15.95" customHeight="1" x14ac:dyDescent="0.3">
      <c r="A18" s="22"/>
      <c r="B18" s="67" t="s">
        <v>33</v>
      </c>
      <c r="C18" s="68"/>
      <c r="D18" s="69"/>
      <c r="E18" s="23">
        <v>9813.43</v>
      </c>
      <c r="F18" s="24">
        <v>1</v>
      </c>
      <c r="G18" s="25">
        <f t="shared" si="0"/>
        <v>9813.43</v>
      </c>
      <c r="H18" s="26"/>
      <c r="I18" s="26"/>
      <c r="J18" s="26"/>
      <c r="K18" s="26"/>
      <c r="L18" s="26"/>
    </row>
    <row r="19" spans="1:12" ht="15.95" customHeight="1" x14ac:dyDescent="0.3">
      <c r="A19" s="22"/>
      <c r="B19" s="61" t="s">
        <v>39</v>
      </c>
      <c r="C19" s="61"/>
      <c r="D19" s="61"/>
      <c r="E19" s="23">
        <f>505.91+5344.12</f>
        <v>5850.03</v>
      </c>
      <c r="F19" s="24">
        <v>1</v>
      </c>
      <c r="G19" s="25">
        <f t="shared" si="0"/>
        <v>5850.03</v>
      </c>
      <c r="H19" s="26"/>
      <c r="I19" s="26"/>
      <c r="J19" s="26"/>
      <c r="K19" s="26"/>
      <c r="L19" s="26"/>
    </row>
    <row r="20" spans="1:12" ht="15.95" customHeight="1" x14ac:dyDescent="0.3">
      <c r="A20" s="22"/>
      <c r="B20" s="67" t="s">
        <v>37</v>
      </c>
      <c r="C20" s="68"/>
      <c r="D20" s="69"/>
      <c r="E20" s="23">
        <v>73096.160000000003</v>
      </c>
      <c r="F20" s="24">
        <v>1</v>
      </c>
      <c r="G20" s="25">
        <f t="shared" si="0"/>
        <v>73096.160000000003</v>
      </c>
      <c r="H20" s="26"/>
      <c r="I20" s="26"/>
      <c r="J20" s="26"/>
      <c r="K20" s="26"/>
      <c r="L20" s="26"/>
    </row>
    <row r="21" spans="1:12" ht="15.95" customHeight="1" x14ac:dyDescent="0.3">
      <c r="A21" s="22"/>
      <c r="B21" s="61" t="s">
        <v>38</v>
      </c>
      <c r="C21" s="61"/>
      <c r="D21" s="61"/>
      <c r="E21" s="23">
        <v>9430.99</v>
      </c>
      <c r="F21" s="24">
        <v>1</v>
      </c>
      <c r="G21" s="25">
        <f t="shared" si="0"/>
        <v>9430.99</v>
      </c>
      <c r="H21" s="26"/>
      <c r="I21" s="26"/>
      <c r="J21" s="26"/>
      <c r="K21" s="26"/>
      <c r="L21" s="26"/>
    </row>
    <row r="22" spans="1:12" ht="15.95" customHeight="1" x14ac:dyDescent="0.3">
      <c r="A22" s="22"/>
      <c r="B22" s="62" t="s">
        <v>22</v>
      </c>
      <c r="C22" s="62"/>
      <c r="D22" s="62"/>
      <c r="E22" s="27"/>
      <c r="F22" s="28"/>
      <c r="G22" s="31">
        <f>SUM(G18:G21)</f>
        <v>98190.61</v>
      </c>
      <c r="H22" s="26"/>
      <c r="I22" s="26"/>
      <c r="J22" s="26"/>
      <c r="K22" s="26"/>
      <c r="L22" s="26"/>
    </row>
    <row r="23" spans="1:12" ht="15.95" customHeight="1" x14ac:dyDescent="0.3">
      <c r="A23" s="22"/>
      <c r="B23" s="61"/>
      <c r="C23" s="61"/>
      <c r="D23" s="61"/>
      <c r="E23" s="23"/>
      <c r="F23" s="24"/>
      <c r="G23" s="30" t="str">
        <f t="shared" si="0"/>
        <v/>
      </c>
      <c r="H23" s="26"/>
      <c r="I23" s="26"/>
      <c r="J23" s="26"/>
      <c r="K23" s="26"/>
      <c r="L23" s="26"/>
    </row>
    <row r="24" spans="1:12" ht="15.95" customHeight="1" x14ac:dyDescent="0.3">
      <c r="A24" s="22"/>
      <c r="B24" s="62" t="s">
        <v>23</v>
      </c>
      <c r="C24" s="62"/>
      <c r="D24" s="62"/>
      <c r="E24" s="27"/>
      <c r="F24" s="28"/>
      <c r="G24" s="31">
        <f>G15-G22</f>
        <v>1917756.3499999999</v>
      </c>
      <c r="H24" s="26"/>
      <c r="I24" s="26"/>
      <c r="J24" s="26"/>
      <c r="K24" s="26"/>
      <c r="L24" s="26"/>
    </row>
    <row r="25" spans="1:12" ht="15.95" customHeight="1" thickBot="1" x14ac:dyDescent="0.35">
      <c r="A25" s="22"/>
      <c r="B25" s="63"/>
      <c r="C25" s="63"/>
      <c r="D25" s="63"/>
      <c r="E25" s="23"/>
      <c r="F25" s="24"/>
      <c r="G25" s="30" t="str">
        <f t="shared" si="0"/>
        <v/>
      </c>
      <c r="H25" s="26"/>
      <c r="I25" s="26"/>
      <c r="J25" s="26"/>
      <c r="K25" s="26"/>
      <c r="L25" s="26"/>
    </row>
    <row r="26" spans="1:12" ht="15.95" customHeight="1" x14ac:dyDescent="0.3">
      <c r="A26" s="32"/>
      <c r="B26" s="64" t="s">
        <v>24</v>
      </c>
      <c r="C26" s="65"/>
      <c r="D26" s="66"/>
      <c r="E26" s="33"/>
      <c r="F26" s="24"/>
      <c r="G26" s="30" t="str">
        <f t="shared" si="0"/>
        <v/>
      </c>
      <c r="H26" s="26"/>
      <c r="I26" s="26"/>
      <c r="J26" s="26"/>
      <c r="K26" s="26"/>
      <c r="L26" s="26"/>
    </row>
    <row r="27" spans="1:12" ht="15.95" customHeight="1" x14ac:dyDescent="0.3">
      <c r="A27" s="32"/>
      <c r="B27" s="34" t="s">
        <v>25</v>
      </c>
      <c r="C27" s="35"/>
      <c r="D27" s="36">
        <f>(G10+G11)/G15</f>
        <v>5.5950936328205775E-2</v>
      </c>
      <c r="E27" s="33"/>
      <c r="F27" s="24"/>
      <c r="G27" s="30" t="str">
        <f t="shared" si="0"/>
        <v/>
      </c>
      <c r="H27" s="26"/>
      <c r="I27" s="26"/>
      <c r="J27" s="26"/>
      <c r="K27" s="26"/>
      <c r="L27" s="26"/>
    </row>
    <row r="28" spans="1:12" ht="15.95" customHeight="1" x14ac:dyDescent="0.3">
      <c r="A28" s="32"/>
      <c r="B28" s="34" t="s">
        <v>26</v>
      </c>
      <c r="C28" s="35"/>
      <c r="D28" s="36">
        <f>G13/G15</f>
        <v>0.89288063412144536</v>
      </c>
      <c r="E28" s="33"/>
      <c r="F28" s="24"/>
      <c r="G28" s="30" t="str">
        <f t="shared" si="0"/>
        <v/>
      </c>
      <c r="H28" s="26"/>
      <c r="I28" s="26"/>
      <c r="J28" s="26"/>
      <c r="K28" s="26"/>
      <c r="L28" s="26"/>
    </row>
    <row r="29" spans="1:12" ht="15.95" customHeight="1" thickBot="1" x14ac:dyDescent="0.35">
      <c r="A29" s="32"/>
      <c r="B29" s="37" t="s">
        <v>27</v>
      </c>
      <c r="C29" s="38"/>
      <c r="D29" s="39">
        <f>(G12+G14)/G15</f>
        <v>5.1168429550348886E-2</v>
      </c>
      <c r="E29" s="33"/>
      <c r="F29" s="24"/>
      <c r="G29" s="30" t="str">
        <f t="shared" si="0"/>
        <v/>
      </c>
      <c r="H29" s="26"/>
      <c r="I29" s="26"/>
      <c r="J29" s="26"/>
      <c r="K29" s="26"/>
      <c r="L29" s="26"/>
    </row>
    <row r="30" spans="1:12" ht="15.95" customHeight="1" thickBot="1" x14ac:dyDescent="0.35">
      <c r="A30" s="22"/>
      <c r="B30" s="40"/>
      <c r="C30" s="41"/>
      <c r="D30" s="42"/>
      <c r="E30" s="23"/>
      <c r="F30" s="24"/>
      <c r="G30" s="30" t="str">
        <f t="shared" si="0"/>
        <v/>
      </c>
      <c r="H30" s="26"/>
      <c r="I30" s="26"/>
      <c r="J30" s="26"/>
      <c r="K30" s="26"/>
      <c r="L30" s="26"/>
    </row>
    <row r="31" spans="1:12" ht="15.95" customHeight="1" x14ac:dyDescent="0.3">
      <c r="A31" s="32"/>
      <c r="B31" s="43" t="s">
        <v>28</v>
      </c>
      <c r="C31" s="44"/>
      <c r="D31" s="45"/>
      <c r="E31" s="33"/>
      <c r="F31" s="24"/>
      <c r="G31" s="30" t="str">
        <f t="shared" si="0"/>
        <v/>
      </c>
      <c r="H31" s="26"/>
      <c r="I31" s="26"/>
      <c r="J31" s="26"/>
      <c r="K31" s="26"/>
      <c r="L31" s="26"/>
    </row>
    <row r="32" spans="1:12" ht="15.95" customHeight="1" x14ac:dyDescent="0.3">
      <c r="A32" s="32"/>
      <c r="B32" s="34" t="s">
        <v>29</v>
      </c>
      <c r="C32" s="35"/>
      <c r="D32" s="46">
        <v>401890</v>
      </c>
      <c r="E32" s="33"/>
      <c r="F32" s="24"/>
      <c r="G32" s="30" t="str">
        <f t="shared" si="0"/>
        <v/>
      </c>
      <c r="H32" s="26"/>
      <c r="I32" s="26"/>
      <c r="J32" s="26"/>
      <c r="K32" s="26"/>
      <c r="L32" s="26"/>
    </row>
    <row r="33" spans="1:12" ht="15.95" customHeight="1" x14ac:dyDescent="0.3">
      <c r="A33" s="32"/>
      <c r="B33" s="34" t="s">
        <v>23</v>
      </c>
      <c r="C33" s="35"/>
      <c r="D33" s="47">
        <f>G24</f>
        <v>1917756.3499999999</v>
      </c>
      <c r="E33" s="33"/>
      <c r="F33" s="24"/>
      <c r="G33" s="30" t="str">
        <f t="shared" si="0"/>
        <v/>
      </c>
      <c r="H33" s="26"/>
      <c r="I33" s="26"/>
      <c r="J33" s="26"/>
      <c r="K33" s="26"/>
      <c r="L33" s="26"/>
    </row>
    <row r="34" spans="1:12" ht="15.95" customHeight="1" thickBot="1" x14ac:dyDescent="0.35">
      <c r="A34" s="32"/>
      <c r="B34" s="37" t="s">
        <v>28</v>
      </c>
      <c r="C34" s="38"/>
      <c r="D34" s="60">
        <f>D33/D32</f>
        <v>4.7718439125133738</v>
      </c>
      <c r="E34" s="33"/>
      <c r="F34" s="24"/>
      <c r="G34" s="30" t="str">
        <f t="shared" si="0"/>
        <v/>
      </c>
      <c r="H34" s="26"/>
      <c r="I34" s="26"/>
      <c r="J34" s="26"/>
      <c r="K34" s="26"/>
      <c r="L34" s="26"/>
    </row>
    <row r="35" spans="1:12" ht="15.95" customHeight="1" x14ac:dyDescent="0.3">
      <c r="A35" s="22"/>
      <c r="B35" s="48"/>
      <c r="C35" s="49"/>
      <c r="D35" s="50"/>
      <c r="E35" s="23"/>
      <c r="F35" s="24"/>
      <c r="G35" s="30" t="str">
        <f t="shared" si="0"/>
        <v/>
      </c>
      <c r="H35" s="26"/>
      <c r="I35" s="26"/>
      <c r="J35" s="26"/>
      <c r="K35" s="26"/>
      <c r="L35" s="26"/>
    </row>
    <row r="36" spans="1:12" ht="15.95" customHeight="1" x14ac:dyDescent="0.3">
      <c r="A36" s="22"/>
      <c r="B36" s="67"/>
      <c r="C36" s="68"/>
      <c r="D36" s="69"/>
      <c r="E36" s="23"/>
      <c r="F36" s="24"/>
      <c r="G36" s="30" t="str">
        <f t="shared" si="0"/>
        <v/>
      </c>
      <c r="H36" s="26"/>
      <c r="I36" s="26"/>
      <c r="J36" s="26"/>
      <c r="K36" s="26"/>
      <c r="L36" s="26"/>
    </row>
    <row r="37" spans="1:12" ht="15.95" customHeight="1" x14ac:dyDescent="0.3">
      <c r="A37" s="22"/>
      <c r="B37" s="70" t="s">
        <v>36</v>
      </c>
      <c r="C37" s="71"/>
      <c r="D37" s="72"/>
      <c r="E37" s="57" t="s">
        <v>34</v>
      </c>
      <c r="F37" s="58"/>
      <c r="G37" s="59" t="s">
        <v>35</v>
      </c>
      <c r="H37" s="26"/>
      <c r="I37" s="26"/>
      <c r="J37" s="26"/>
      <c r="K37" s="26"/>
      <c r="L37" s="26"/>
    </row>
    <row r="38" spans="1:12" ht="15.95" customHeight="1" x14ac:dyDescent="0.3">
      <c r="A38" s="22"/>
      <c r="B38" s="67" t="s">
        <v>20</v>
      </c>
      <c r="C38" s="68"/>
      <c r="D38" s="69"/>
      <c r="E38" s="23">
        <v>373438</v>
      </c>
      <c r="F38" s="24"/>
      <c r="G38" s="56">
        <f>+E38*D34</f>
        <v>1781987.8470011693</v>
      </c>
      <c r="H38" s="26"/>
      <c r="I38" s="26"/>
      <c r="J38" s="26"/>
      <c r="K38" s="26"/>
      <c r="L38" s="26"/>
    </row>
    <row r="39" spans="1:12" ht="15.95" customHeight="1" x14ac:dyDescent="0.3">
      <c r="A39" s="22"/>
      <c r="B39" s="61" t="s">
        <v>21</v>
      </c>
      <c r="C39" s="61"/>
      <c r="D39" s="61"/>
      <c r="E39" s="23">
        <v>28452</v>
      </c>
      <c r="F39" s="24"/>
      <c r="G39" s="56">
        <f>+E39*D34</f>
        <v>135768.50299883052</v>
      </c>
      <c r="H39" s="26"/>
      <c r="I39" s="26"/>
      <c r="J39" s="26"/>
      <c r="K39" s="26"/>
      <c r="L39" s="26"/>
    </row>
    <row r="40" spans="1:12" ht="15.95" customHeight="1" x14ac:dyDescent="0.3">
      <c r="A40" s="22"/>
      <c r="B40" s="61"/>
      <c r="C40" s="61"/>
      <c r="D40" s="61"/>
      <c r="E40" s="23">
        <f>SUM(E38:E39)</f>
        <v>401890</v>
      </c>
      <c r="F40" s="24"/>
      <c r="G40" s="56">
        <f>SUM(G38:G39)</f>
        <v>1917756.3499999999</v>
      </c>
      <c r="H40" s="26"/>
      <c r="I40" s="26"/>
      <c r="J40" s="26"/>
      <c r="K40" s="26"/>
      <c r="L40" s="26"/>
    </row>
    <row r="41" spans="1:12" ht="15.95" customHeight="1" x14ac:dyDescent="0.3">
      <c r="A41" s="22"/>
      <c r="B41" s="61"/>
      <c r="C41" s="61"/>
      <c r="D41" s="61"/>
      <c r="E41" s="23"/>
      <c r="F41" s="24"/>
      <c r="G41" s="30" t="str">
        <f t="shared" si="0"/>
        <v/>
      </c>
      <c r="H41" s="26"/>
      <c r="I41" s="26"/>
      <c r="J41" s="26"/>
      <c r="K41" s="26"/>
      <c r="L41" s="26"/>
    </row>
    <row r="42" spans="1:12" ht="15.95" customHeight="1" x14ac:dyDescent="0.25">
      <c r="A42" s="51"/>
      <c r="B42" s="51"/>
      <c r="C42" s="51"/>
      <c r="D42" s="51"/>
      <c r="E42" s="51"/>
      <c r="F42" s="51"/>
      <c r="G42" s="51"/>
      <c r="H42" s="52"/>
      <c r="I42" s="53"/>
      <c r="J42" s="53"/>
      <c r="K42" s="53"/>
      <c r="L42" s="54"/>
    </row>
    <row r="43" spans="1:12" ht="15.95" customHeight="1" x14ac:dyDescent="0.2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</row>
    <row r="44" spans="1:12" ht="15.95" customHeight="1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</row>
    <row r="45" spans="1:12" ht="15.95" customHeight="1" x14ac:dyDescent="0.2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2" ht="15.95" customHeight="1" x14ac:dyDescent="0.25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2" ht="15.95" customHeight="1" x14ac:dyDescent="0.25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</row>
    <row r="48" spans="1:12" ht="15.95" customHeight="1" x14ac:dyDescent="0.2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 ht="15.95" customHeight="1" x14ac:dyDescent="0.25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</row>
    <row r="50" spans="1:11" ht="15.95" customHeight="1" x14ac:dyDescent="0.25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</row>
    <row r="51" spans="1:11" ht="15.95" customHeight="1" x14ac:dyDescent="0.2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 ht="15.95" customHeight="1" x14ac:dyDescent="0.2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</row>
    <row r="53" spans="1:11" ht="15.95" customHeight="1" x14ac:dyDescent="0.2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</row>
    <row r="54" spans="1:11" ht="15.95" customHeight="1" x14ac:dyDescent="0.2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</row>
    <row r="55" spans="1:11" ht="15.95" customHeight="1" x14ac:dyDescent="0.2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</row>
    <row r="56" spans="1:11" ht="15.95" customHeight="1" x14ac:dyDescent="0.25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</row>
    <row r="57" spans="1:11" ht="15.95" customHeight="1" x14ac:dyDescent="0.25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</row>
    <row r="58" spans="1:11" ht="15.95" customHeight="1" x14ac:dyDescent="0.2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 ht="15.95" customHeight="1" x14ac:dyDescent="0.25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</row>
    <row r="60" spans="1:11" ht="15.95" customHeight="1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</row>
    <row r="61" spans="1:11" ht="15.95" customHeight="1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</row>
    <row r="62" spans="1:11" ht="15.95" customHeight="1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</row>
    <row r="63" spans="1:11" ht="15.95" customHeight="1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 ht="15.95" customHeight="1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 ht="15.95" customHeight="1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1" ht="15.95" customHeight="1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 ht="15.95" customHeight="1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</row>
    <row r="68" spans="1:11" ht="15.95" customHeight="1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</row>
    <row r="69" spans="1:11" ht="15.95" customHeight="1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</row>
    <row r="70" spans="1:11" ht="15.95" customHeight="1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</row>
    <row r="71" spans="1:11" ht="15.95" customHeight="1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</row>
    <row r="72" spans="1:11" ht="15.95" customHeight="1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</row>
    <row r="73" spans="1:11" ht="15.95" customHeight="1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</row>
    <row r="74" spans="1:11" ht="15.95" customHeight="1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</row>
    <row r="75" spans="1:11" ht="15.95" customHeight="1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</row>
    <row r="76" spans="1:11" ht="15.95" customHeight="1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</row>
    <row r="77" spans="1:11" ht="15.95" customHeight="1" x14ac:dyDescent="0.25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</row>
    <row r="78" spans="1:11" ht="15.95" customHeight="1" x14ac:dyDescent="0.25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</row>
    <row r="79" spans="1:11" ht="15.95" customHeight="1" x14ac:dyDescent="0.25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</row>
    <row r="80" spans="1:11" ht="15.95" customHeight="1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</row>
    <row r="81" spans="1:11" ht="15.95" customHeight="1" x14ac:dyDescent="0.25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</row>
    <row r="82" spans="1:11" ht="15.95" customHeight="1" x14ac:dyDescent="0.25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</row>
    <row r="83" spans="1:11" ht="15.95" customHeight="1" x14ac:dyDescent="0.25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</row>
    <row r="84" spans="1:11" ht="15.95" customHeight="1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</row>
    <row r="85" spans="1:11" ht="15.95" customHeight="1" x14ac:dyDescent="0.25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</row>
    <row r="86" spans="1:11" ht="15.95" customHeight="1" x14ac:dyDescent="0.25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</row>
    <row r="87" spans="1:11" ht="15.95" customHeight="1" x14ac:dyDescent="0.25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</row>
    <row r="88" spans="1:11" ht="15.95" customHeight="1" x14ac:dyDescent="0.25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</row>
    <row r="89" spans="1:11" ht="15.95" customHeight="1" x14ac:dyDescent="0.25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</row>
    <row r="90" spans="1:11" ht="15.95" customHeight="1" x14ac:dyDescent="0.25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</row>
    <row r="91" spans="1:11" ht="15.95" customHeight="1" x14ac:dyDescent="0.25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</row>
    <row r="92" spans="1:11" ht="15.95" customHeight="1" x14ac:dyDescent="0.25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</row>
    <row r="93" spans="1:11" ht="15.95" customHeight="1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</row>
    <row r="94" spans="1:11" ht="15.95" customHeight="1" x14ac:dyDescent="0.25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</row>
    <row r="95" spans="1:11" ht="15.95" customHeight="1" x14ac:dyDescent="0.25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</row>
    <row r="96" spans="1:11" ht="15.95" customHeight="1" x14ac:dyDescent="0.25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</row>
    <row r="97" spans="1:11" ht="15.95" customHeight="1" x14ac:dyDescent="0.25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</row>
    <row r="98" spans="1:11" ht="15.95" customHeight="1" x14ac:dyDescent="0.25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</row>
    <row r="99" spans="1:11" ht="15.95" customHeight="1" x14ac:dyDescent="0.25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</row>
    <row r="100" spans="1:11" ht="15.95" customHeight="1" x14ac:dyDescent="0.25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</row>
    <row r="101" spans="1:11" ht="15.95" customHeight="1" x14ac:dyDescent="0.25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</row>
    <row r="102" spans="1:11" ht="15.95" customHeight="1" x14ac:dyDescent="0.25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</row>
    <row r="103" spans="1:11" ht="15.95" customHeight="1" x14ac:dyDescent="0.25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</row>
    <row r="104" spans="1:11" ht="15.95" customHeight="1" x14ac:dyDescent="0.25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</row>
    <row r="105" spans="1:11" ht="15.95" customHeight="1" x14ac:dyDescent="0.25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</row>
    <row r="106" spans="1:11" ht="15.95" customHeight="1" x14ac:dyDescent="0.25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</row>
    <row r="107" spans="1:11" ht="15.95" customHeight="1" x14ac:dyDescent="0.25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</row>
    <row r="108" spans="1:11" ht="15.95" customHeight="1" x14ac:dyDescent="0.25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1" ht="15.95" customHeight="1" x14ac:dyDescent="0.25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</row>
    <row r="110" spans="1:11" ht="15.95" customHeight="1" x14ac:dyDescent="0.25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</row>
    <row r="111" spans="1:11" ht="15.95" customHeight="1" x14ac:dyDescent="0.25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</row>
    <row r="112" spans="1:11" ht="15.95" customHeight="1" x14ac:dyDescent="0.25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</row>
    <row r="113" spans="1:11" ht="15.95" customHeight="1" x14ac:dyDescent="0.25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</row>
    <row r="114" spans="1:11" ht="15.95" customHeight="1" x14ac:dyDescent="0.25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</row>
    <row r="115" spans="1:11" ht="15.95" customHeight="1" x14ac:dyDescent="0.25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</row>
    <row r="116" spans="1:11" ht="15.95" customHeight="1" x14ac:dyDescent="0.25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1" ht="15.95" customHeight="1" x14ac:dyDescent="0.25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</row>
    <row r="118" spans="1:11" ht="15.95" customHeight="1" x14ac:dyDescent="0.25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</row>
    <row r="119" spans="1:11" ht="15.95" customHeight="1" x14ac:dyDescent="0.25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</row>
    <row r="120" spans="1:11" ht="15.95" customHeight="1" x14ac:dyDescent="0.25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</row>
    <row r="121" spans="1:11" ht="15.95" customHeight="1" x14ac:dyDescent="0.25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</row>
    <row r="122" spans="1:11" ht="15.95" customHeight="1" x14ac:dyDescent="0.25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</row>
    <row r="123" spans="1:11" ht="15.95" customHeight="1" x14ac:dyDescent="0.25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</row>
    <row r="124" spans="1:11" ht="15.95" customHeight="1" x14ac:dyDescent="0.25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</row>
    <row r="125" spans="1:11" ht="15.95" customHeight="1" x14ac:dyDescent="0.25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</row>
    <row r="126" spans="1:11" ht="15.95" customHeight="1" x14ac:dyDescent="0.25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</row>
    <row r="127" spans="1:11" ht="15.95" customHeight="1" x14ac:dyDescent="0.25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</row>
    <row r="128" spans="1:11" ht="15.95" customHeight="1" x14ac:dyDescent="0.25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</row>
    <row r="129" spans="1:11" ht="15.95" customHeight="1" x14ac:dyDescent="0.25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</row>
    <row r="130" spans="1:11" ht="15.95" customHeight="1" x14ac:dyDescent="0.25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</row>
    <row r="131" spans="1:11" ht="15.95" customHeight="1" x14ac:dyDescent="0.25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</row>
    <row r="132" spans="1:11" ht="15.95" customHeight="1" x14ac:dyDescent="0.25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</row>
    <row r="133" spans="1:11" ht="15.95" customHeight="1" x14ac:dyDescent="0.25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</row>
    <row r="134" spans="1:11" ht="15.95" customHeight="1" x14ac:dyDescent="0.25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</row>
    <row r="135" spans="1:11" ht="15.95" customHeight="1" x14ac:dyDescent="0.25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</row>
    <row r="136" spans="1:11" ht="15.95" customHeight="1" x14ac:dyDescent="0.25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</row>
    <row r="137" spans="1:11" ht="15.95" customHeight="1" x14ac:dyDescent="0.25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</row>
    <row r="138" spans="1:11" ht="15.95" customHeight="1" x14ac:dyDescent="0.25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</row>
    <row r="139" spans="1:11" ht="15.95" customHeight="1" x14ac:dyDescent="0.25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</row>
    <row r="140" spans="1:11" ht="15.95" customHeight="1" x14ac:dyDescent="0.25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</row>
    <row r="141" spans="1:11" ht="15.95" customHeight="1" x14ac:dyDescent="0.25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</row>
    <row r="142" spans="1:11" ht="15.95" customHeight="1" x14ac:dyDescent="0.25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</row>
    <row r="143" spans="1:11" ht="15.95" customHeight="1" x14ac:dyDescent="0.25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</row>
    <row r="144" spans="1:11" ht="15.95" customHeight="1" x14ac:dyDescent="0.25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</row>
    <row r="145" spans="1:11" ht="15.95" customHeight="1" x14ac:dyDescent="0.25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</row>
    <row r="146" spans="1:11" ht="15.95" customHeight="1" x14ac:dyDescent="0.25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</row>
    <row r="147" spans="1:11" x14ac:dyDescent="0.25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</row>
    <row r="148" spans="1:11" x14ac:dyDescent="0.25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</row>
    <row r="149" spans="1:11" x14ac:dyDescent="0.25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</row>
    <row r="150" spans="1:11" x14ac:dyDescent="0.25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</row>
    <row r="151" spans="1:11" x14ac:dyDescent="0.25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</row>
    <row r="152" spans="1:11" x14ac:dyDescent="0.25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</row>
    <row r="153" spans="1:11" x14ac:dyDescent="0.25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</row>
    <row r="154" spans="1:11" x14ac:dyDescent="0.25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</row>
    <row r="155" spans="1:11" x14ac:dyDescent="0.25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</row>
    <row r="156" spans="1:11" x14ac:dyDescent="0.25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</row>
    <row r="157" spans="1:11" x14ac:dyDescent="0.25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</row>
    <row r="158" spans="1:11" x14ac:dyDescent="0.25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</row>
    <row r="159" spans="1:11" x14ac:dyDescent="0.25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</row>
    <row r="160" spans="1:11" x14ac:dyDescent="0.25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</row>
    <row r="161" spans="1:11" x14ac:dyDescent="0.25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</row>
    <row r="162" spans="1:11" x14ac:dyDescent="0.25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</row>
    <row r="163" spans="1:11" x14ac:dyDescent="0.25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</row>
    <row r="164" spans="1:11" x14ac:dyDescent="0.25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</row>
    <row r="165" spans="1:11" x14ac:dyDescent="0.25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</row>
    <row r="166" spans="1:11" x14ac:dyDescent="0.25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</row>
    <row r="167" spans="1:11" x14ac:dyDescent="0.25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</row>
    <row r="168" spans="1:11" x14ac:dyDescent="0.25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</row>
    <row r="169" spans="1:11" x14ac:dyDescent="0.25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</row>
    <row r="170" spans="1:11" x14ac:dyDescent="0.25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</row>
    <row r="171" spans="1:11" x14ac:dyDescent="0.25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</row>
    <row r="172" spans="1:11" x14ac:dyDescent="0.25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</row>
    <row r="173" spans="1:11" x14ac:dyDescent="0.25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</row>
    <row r="174" spans="1:11" x14ac:dyDescent="0.25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</row>
    <row r="175" spans="1:11" x14ac:dyDescent="0.25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</row>
    <row r="176" spans="1:11" x14ac:dyDescent="0.25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</row>
    <row r="177" spans="1:11" x14ac:dyDescent="0.25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</row>
    <row r="178" spans="1:11" x14ac:dyDescent="0.25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</row>
    <row r="179" spans="1:11" x14ac:dyDescent="0.25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</row>
    <row r="180" spans="1:11" x14ac:dyDescent="0.25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</row>
    <row r="181" spans="1:11" x14ac:dyDescent="0.25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</row>
    <row r="182" spans="1:11" x14ac:dyDescent="0.25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</row>
    <row r="183" spans="1:11" x14ac:dyDescent="0.25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</row>
    <row r="184" spans="1:11" x14ac:dyDescent="0.25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</row>
    <row r="185" spans="1:11" x14ac:dyDescent="0.25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</row>
    <row r="186" spans="1:11" x14ac:dyDescent="0.25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</row>
    <row r="187" spans="1:11" x14ac:dyDescent="0.25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</row>
    <row r="188" spans="1:11" x14ac:dyDescent="0.25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</row>
    <row r="189" spans="1:11" x14ac:dyDescent="0.25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</row>
    <row r="190" spans="1:11" x14ac:dyDescent="0.25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</row>
    <row r="191" spans="1:11" x14ac:dyDescent="0.25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</row>
    <row r="192" spans="1:11" x14ac:dyDescent="0.25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</row>
    <row r="193" spans="1:11" x14ac:dyDescent="0.25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</row>
    <row r="194" spans="1:11" x14ac:dyDescent="0.25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</row>
    <row r="195" spans="1:11" x14ac:dyDescent="0.25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</row>
    <row r="196" spans="1:11" x14ac:dyDescent="0.25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</row>
    <row r="197" spans="1:11" x14ac:dyDescent="0.25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</row>
    <row r="198" spans="1:11" x14ac:dyDescent="0.25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</row>
    <row r="199" spans="1:11" x14ac:dyDescent="0.25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</row>
    <row r="200" spans="1:11" x14ac:dyDescent="0.25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</row>
    <row r="201" spans="1:11" x14ac:dyDescent="0.25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</row>
    <row r="202" spans="1:11" x14ac:dyDescent="0.25">
      <c r="A202" s="55"/>
      <c r="B202" s="55"/>
      <c r="C202" s="55"/>
      <c r="D202" s="55"/>
      <c r="E202" s="55"/>
      <c r="F202" s="55"/>
      <c r="G202" s="55"/>
      <c r="H202" s="55"/>
    </row>
    <row r="203" spans="1:11" x14ac:dyDescent="0.25">
      <c r="A203" s="55"/>
      <c r="B203" s="55"/>
      <c r="C203" s="55"/>
      <c r="D203" s="55"/>
      <c r="E203" s="55"/>
      <c r="F203" s="55"/>
      <c r="G203" s="55"/>
      <c r="H203" s="55"/>
    </row>
  </sheetData>
  <mergeCells count="27">
    <mergeCell ref="H6:L6"/>
    <mergeCell ref="B7:D7"/>
    <mergeCell ref="B8:D8"/>
    <mergeCell ref="B9:D9"/>
    <mergeCell ref="B10:D10"/>
    <mergeCell ref="B11:D11"/>
    <mergeCell ref="B14:D14"/>
    <mergeCell ref="B15:D15"/>
    <mergeCell ref="B16:D16"/>
    <mergeCell ref="B17:D17"/>
    <mergeCell ref="B18:D18"/>
    <mergeCell ref="B39:D39"/>
    <mergeCell ref="B40:D40"/>
    <mergeCell ref="B41:D41"/>
    <mergeCell ref="B12:D12"/>
    <mergeCell ref="B24:D24"/>
    <mergeCell ref="B25:D25"/>
    <mergeCell ref="B26:D26"/>
    <mergeCell ref="B36:D36"/>
    <mergeCell ref="B37:D37"/>
    <mergeCell ref="B38:D38"/>
    <mergeCell ref="B19:D19"/>
    <mergeCell ref="B20:D20"/>
    <mergeCell ref="B21:D21"/>
    <mergeCell ref="B22:D22"/>
    <mergeCell ref="B23:D23"/>
    <mergeCell ref="B13:D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2018-11-26T00:54:17Z</dcterms:created>
  <dcterms:modified xsi:type="dcterms:W3CDTF">2020-10-29T00:16:34Z</dcterms:modified>
</cp:coreProperties>
</file>