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bdc\common\HFB Super\HFB.SuperClients\H\HEISC\2020\Workpapers\2. Income Tax &amp; GST\GST\"/>
    </mc:Choice>
  </mc:AlternateContent>
  <xr:revisionPtr revIDLastSave="0" documentId="13_ncr:1_{2370427D-F311-476F-86C1-44274A62169E}" xr6:coauthVersionLast="45" xr6:coauthVersionMax="45" xr10:uidLastSave="{00000000-0000-0000-0000-000000000000}"/>
  <bookViews>
    <workbookView xWindow="-23250" yWindow="180" windowWidth="21600" windowHeight="11385" xr2:uid="{C250ACDD-658A-470A-8685-77EA3BAEF1C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2" l="1"/>
  <c r="H39" i="2" l="1"/>
  <c r="H37" i="2"/>
  <c r="H36" i="2"/>
  <c r="H35" i="2"/>
  <c r="H34" i="2"/>
  <c r="H33" i="2"/>
  <c r="H32" i="2"/>
  <c r="H31" i="2"/>
  <c r="H30" i="2"/>
  <c r="H29" i="2"/>
  <c r="H28" i="2"/>
  <c r="H27" i="2"/>
  <c r="H26" i="2"/>
  <c r="H38" i="2" s="1"/>
  <c r="H19" i="2"/>
  <c r="H21" i="2" s="1"/>
  <c r="G19" i="2"/>
  <c r="E19" i="2"/>
  <c r="D19" i="2"/>
  <c r="F18" i="2"/>
  <c r="I18" i="2" s="1"/>
  <c r="F17" i="2"/>
  <c r="I17" i="2" s="1"/>
  <c r="F16" i="2"/>
  <c r="F15" i="2"/>
  <c r="I15" i="2" s="1"/>
  <c r="H12" i="2"/>
  <c r="G12" i="2"/>
  <c r="G21" i="2" s="1"/>
  <c r="F12" i="2"/>
  <c r="E12" i="2"/>
  <c r="E21" i="2" s="1"/>
  <c r="D12" i="2"/>
  <c r="C12" i="2"/>
  <c r="I11" i="2"/>
  <c r="I10" i="2"/>
  <c r="I9" i="2"/>
  <c r="I8" i="2"/>
  <c r="I3" i="1"/>
  <c r="C21" i="2" l="1"/>
  <c r="D21" i="2"/>
  <c r="I12" i="2"/>
  <c r="C41" i="2" s="1"/>
  <c r="F19" i="2"/>
  <c r="F21" i="2" s="1"/>
  <c r="I16" i="2"/>
  <c r="I19" i="2" s="1"/>
  <c r="F18" i="1"/>
  <c r="F17" i="1"/>
  <c r="F16" i="1"/>
  <c r="F15" i="1"/>
  <c r="C42" i="2" l="1"/>
  <c r="C43" i="2" s="1"/>
  <c r="C46" i="2" s="1"/>
  <c r="I21" i="2"/>
  <c r="H40" i="2" s="1"/>
  <c r="H27" i="1"/>
  <c r="H28" i="1"/>
  <c r="H29" i="1"/>
  <c r="H30" i="1"/>
  <c r="H31" i="1"/>
  <c r="H32" i="1"/>
  <c r="H33" i="1"/>
  <c r="H34" i="1"/>
  <c r="H35" i="1"/>
  <c r="H36" i="1"/>
  <c r="H39" i="1" l="1"/>
  <c r="H37" i="1"/>
  <c r="H26" i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H38" i="1"/>
  <c r="I19" i="1"/>
  <c r="C42" i="1" s="1"/>
  <c r="C21" i="1"/>
  <c r="D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74BFDD7-F550-4DBF-A58D-AF4695BE08B7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<sst xmlns="http://schemas.openxmlformats.org/spreadsheetml/2006/main" count="115" uniqueCount="41">
  <si>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</si>
  <si>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</si>
  <si>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</si>
  <si>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</si>
  <si>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</si>
  <si>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</si>
  <si>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</si>
  <si>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</si>
  <si>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</si>
  <si>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</si>
  <si>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</si>
  <si>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</si>
  <si>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</si>
  <si>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</si>
  <si>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</si>
  <si>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</si>
  <si>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</si>
  <si>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</si>
  <si>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</si>
  <si>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</si>
  <si>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</si>
  <si>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</si>
  <si>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</si>
  <si>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</si>
  <si>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</si>
  <si>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</si>
  <si>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</si>
  <si>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</si>
  <si>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</si>
  <si>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</si>
  <si>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</si>
  <si>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GST Instalments 2018</t>
  </si>
  <si>
    <t>Annual GST Report 2018</t>
  </si>
  <si>
    <t>840 Balance</t>
  </si>
  <si>
    <t>Check</t>
  </si>
  <si>
    <t>Rounding</t>
  </si>
  <si>
    <t>DB</t>
  </si>
  <si>
    <t>Heisig Arber Superannuation Fund</t>
  </si>
  <si>
    <t>CM</t>
  </si>
  <si>
    <t>GST Instalments 2020</t>
  </si>
  <si>
    <t>Annual GST Report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</si>
</sst>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\-mmm\-yyyy"/>
    <numFmt numFmtId="165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4" fontId="4" fillId="2" borderId="9" xfId="4" applyNumberFormat="1" applyFont="1" applyFill="1" applyBorder="1"/>
    <xf numFmtId="4" fontId="4" fillId="2" borderId="9" xfId="0" applyNumberFormat="1" applyFont="1" applyFill="1" applyBorder="1"/>
    <xf numFmtId="165" fontId="4" fillId="2" borderId="9" xfId="4" applyFont="1" applyFill="1" applyBorder="1"/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4" fontId="4" fillId="2" borderId="1" xfId="4" applyNumberFormat="1" applyFont="1" applyFill="1" applyBorder="1"/>
    <xf numFmtId="4" fontId="4" fillId="2" borderId="1" xfId="0" applyNumberFormat="1" applyFont="1" applyFill="1" applyBorder="1"/>
    <xf numFmtId="165" fontId="4" fillId="0" borderId="0" xfId="4" applyFont="1" applyAlignment="1">
      <alignment horizontal="left"/>
    </xf>
    <xf numFmtId="165" fontId="4" fillId="0" borderId="1" xfId="4" applyFont="1" applyBorder="1"/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165" fontId="4" fillId="3" borderId="1" xfId="4" applyFont="1" applyFill="1" applyBorder="1"/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43" fontId="13" fillId="3" borderId="1" xfId="3" applyNumberFormat="1" applyFont="1" applyFill="1" applyBorder="1" applyAlignment="1" applyProtection="1"/>
    <xf numFmtId="43" fontId="2" fillId="3" borderId="1" xfId="3" applyNumberFormat="1" applyFont="1" applyFill="1" applyBorder="1" applyAlignment="1" applyProtection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C09BD-338D-4C9F-864A-4E524525920C}">
  <dimension ref="A1:I46"/>
  <sheetViews>
    <sheetView tabSelected="1" topLeftCell="A34" workbookViewId="0">
      <selection activeCell="F44" sqref="F44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1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38</v>
      </c>
      <c r="I3" s="19">
        <v>44028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 t="s">
        <v>36</v>
      </c>
      <c r="I4" s="23">
        <v>44145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34">
        <v>759</v>
      </c>
      <c r="D8" s="34">
        <v>144</v>
      </c>
      <c r="E8" s="34"/>
      <c r="F8" s="35">
        <v>2245</v>
      </c>
      <c r="G8" s="34"/>
      <c r="H8" s="34"/>
      <c r="I8" s="36">
        <f>C8-D8+E8+F8+G8+H8</f>
        <v>2860</v>
      </c>
    </row>
    <row r="9" spans="1:9" x14ac:dyDescent="0.25">
      <c r="A9" s="37" t="s">
        <v>17</v>
      </c>
      <c r="B9" s="38"/>
      <c r="C9" s="34">
        <v>757</v>
      </c>
      <c r="D9" s="39">
        <v>269</v>
      </c>
      <c r="E9" s="39"/>
      <c r="F9" s="40">
        <v>590</v>
      </c>
      <c r="G9" s="39"/>
      <c r="H9" s="39"/>
      <c r="I9" s="36">
        <f>C9-D9+E9+F9+G9+H9</f>
        <v>1078</v>
      </c>
    </row>
    <row r="10" spans="1:9" x14ac:dyDescent="0.25">
      <c r="A10" s="37" t="s">
        <v>18</v>
      </c>
      <c r="B10" s="38"/>
      <c r="C10" s="34">
        <v>771</v>
      </c>
      <c r="D10" s="39">
        <v>147</v>
      </c>
      <c r="E10" s="39"/>
      <c r="F10" s="40">
        <v>1417</v>
      </c>
      <c r="G10" s="39"/>
      <c r="H10" s="39"/>
      <c r="I10" s="36">
        <f>C10-D10+E10+F10+G10+H10</f>
        <v>2041</v>
      </c>
    </row>
    <row r="11" spans="1:9" x14ac:dyDescent="0.25">
      <c r="A11" s="37" t="s">
        <v>19</v>
      </c>
      <c r="B11" s="38"/>
      <c r="C11" s="34">
        <v>747</v>
      </c>
      <c r="D11" s="39">
        <v>160</v>
      </c>
      <c r="E11" s="39"/>
      <c r="F11" s="40">
        <v>1417</v>
      </c>
      <c r="G11" s="39"/>
      <c r="H11" s="39"/>
      <c r="I11" s="36">
        <f>C11-D11+E11+F11+G11+H11</f>
        <v>2004</v>
      </c>
    </row>
    <row r="12" spans="1:9" x14ac:dyDescent="0.25">
      <c r="A12" s="41"/>
      <c r="B12" s="29" t="s">
        <v>20</v>
      </c>
      <c r="C12" s="42">
        <f t="shared" ref="C12:I12" si="0">SUM(C8:C11)</f>
        <v>3034</v>
      </c>
      <c r="D12" s="42">
        <f t="shared" si="0"/>
        <v>720</v>
      </c>
      <c r="E12" s="42">
        <f t="shared" si="0"/>
        <v>0</v>
      </c>
      <c r="F12" s="42">
        <f t="shared" si="0"/>
        <v>5669</v>
      </c>
      <c r="G12" s="42">
        <f t="shared" si="0"/>
        <v>0</v>
      </c>
      <c r="H12" s="42">
        <f t="shared" si="0"/>
        <v>0</v>
      </c>
      <c r="I12" s="42">
        <f t="shared" si="0"/>
        <v>7983</v>
      </c>
    </row>
    <row r="13" spans="1:9" ht="17.25" thickBot="1" x14ac:dyDescent="0.3">
      <c r="A13" s="41"/>
      <c r="B13" s="41"/>
      <c r="C13" s="29"/>
      <c r="D13" s="29"/>
      <c r="E13" s="29"/>
      <c r="F13" s="43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44" t="s">
        <v>11</v>
      </c>
      <c r="F14" s="44" t="s">
        <v>12</v>
      </c>
      <c r="G14" s="44" t="s">
        <v>13</v>
      </c>
      <c r="H14" s="44" t="s">
        <v>14</v>
      </c>
      <c r="I14" s="31" t="s">
        <v>15</v>
      </c>
    </row>
    <row r="15" spans="1:9" x14ac:dyDescent="0.25">
      <c r="A15" s="45" t="s">
        <v>16</v>
      </c>
      <c r="B15" s="33"/>
      <c r="C15" s="34"/>
      <c r="D15" s="34"/>
      <c r="E15" s="34"/>
      <c r="F15" s="35">
        <f>+F8</f>
        <v>2245</v>
      </c>
      <c r="G15" s="34"/>
      <c r="H15" s="34"/>
      <c r="I15" s="36">
        <f>C15-D15+E15+F15+G15+H15</f>
        <v>2245</v>
      </c>
    </row>
    <row r="16" spans="1:9" x14ac:dyDescent="0.25">
      <c r="A16" s="46" t="s">
        <v>17</v>
      </c>
      <c r="B16" s="38"/>
      <c r="C16" s="34"/>
      <c r="D16" s="39"/>
      <c r="E16" s="39"/>
      <c r="F16" s="35">
        <f>+F9</f>
        <v>590</v>
      </c>
      <c r="G16" s="39"/>
      <c r="H16" s="39"/>
      <c r="I16" s="36">
        <f>C16-D16+E16+F16+G16+H16</f>
        <v>590</v>
      </c>
    </row>
    <row r="17" spans="1:9" x14ac:dyDescent="0.25">
      <c r="A17" s="46" t="s">
        <v>18</v>
      </c>
      <c r="B17" s="38"/>
      <c r="C17" s="34"/>
      <c r="D17" s="39"/>
      <c r="E17" s="39"/>
      <c r="F17" s="35">
        <f>+F10</f>
        <v>1417</v>
      </c>
      <c r="G17" s="39"/>
      <c r="H17" s="39"/>
      <c r="I17" s="36">
        <f>C17-D17+E17+F17+G17+H17</f>
        <v>1417</v>
      </c>
    </row>
    <row r="18" spans="1:9" x14ac:dyDescent="0.25">
      <c r="A18" s="46" t="s">
        <v>22</v>
      </c>
      <c r="B18" s="38"/>
      <c r="C18" s="34">
        <v>3034</v>
      </c>
      <c r="D18" s="39">
        <v>720</v>
      </c>
      <c r="E18" s="39"/>
      <c r="F18" s="35">
        <f>+F11</f>
        <v>1417</v>
      </c>
      <c r="G18" s="39"/>
      <c r="H18" s="39"/>
      <c r="I18" s="36">
        <f>C18-D18+E18+F18+G18+H18</f>
        <v>3731</v>
      </c>
    </row>
    <row r="19" spans="1:9" x14ac:dyDescent="0.25">
      <c r="A19" s="41"/>
      <c r="B19" s="29" t="s">
        <v>20</v>
      </c>
      <c r="C19" s="47">
        <f t="shared" ref="C19:I19" si="1">SUM(C15:C18)</f>
        <v>3034</v>
      </c>
      <c r="D19" s="47">
        <f t="shared" si="1"/>
        <v>720</v>
      </c>
      <c r="E19" s="47">
        <f t="shared" si="1"/>
        <v>0</v>
      </c>
      <c r="F19" s="47">
        <f t="shared" si="1"/>
        <v>5669</v>
      </c>
      <c r="G19" s="47">
        <f t="shared" si="1"/>
        <v>0</v>
      </c>
      <c r="H19" s="47">
        <f t="shared" si="1"/>
        <v>0</v>
      </c>
      <c r="I19" s="47">
        <f t="shared" si="1"/>
        <v>7983</v>
      </c>
    </row>
    <row r="20" spans="1:9" x14ac:dyDescent="0.25">
      <c r="A20" s="48"/>
      <c r="B20" s="49"/>
      <c r="C20" s="49"/>
      <c r="D20" s="49"/>
      <c r="E20" s="49"/>
      <c r="F20" s="50"/>
      <c r="G20" s="50"/>
      <c r="H20" s="50"/>
    </row>
    <row r="21" spans="1:9" x14ac:dyDescent="0.25">
      <c r="A21" s="79" t="s">
        <v>23</v>
      </c>
      <c r="B21" s="80"/>
      <c r="C21" s="52">
        <f t="shared" ref="C21:I21" si="2">+C12-C19</f>
        <v>0</v>
      </c>
      <c r="D21" s="52">
        <f t="shared" si="2"/>
        <v>0</v>
      </c>
      <c r="E21" s="52">
        <f t="shared" si="2"/>
        <v>0</v>
      </c>
      <c r="F21" s="52">
        <f t="shared" si="2"/>
        <v>0</v>
      </c>
      <c r="G21" s="52">
        <f t="shared" si="2"/>
        <v>0</v>
      </c>
      <c r="H21" s="52">
        <f t="shared" si="2"/>
        <v>0</v>
      </c>
      <c r="I21" s="53">
        <f t="shared" si="2"/>
        <v>0</v>
      </c>
    </row>
    <row r="22" spans="1:9" x14ac:dyDescent="0.25">
      <c r="A22" s="54"/>
      <c r="B22" s="49"/>
      <c r="C22" s="49"/>
      <c r="D22" s="49"/>
      <c r="E22" s="49"/>
      <c r="F22" s="50"/>
      <c r="G22" s="50"/>
      <c r="H22" s="50"/>
    </row>
    <row r="23" spans="1:9" x14ac:dyDescent="0.25">
      <c r="A23" s="7" t="s">
        <v>24</v>
      </c>
      <c r="B23" s="55"/>
      <c r="G23" s="55"/>
    </row>
    <row r="24" spans="1:9" x14ac:dyDescent="0.25">
      <c r="A24" s="7"/>
      <c r="B24" s="55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56"/>
      <c r="C26" s="57"/>
      <c r="D26" s="57"/>
      <c r="E26" s="57"/>
      <c r="F26" s="57"/>
      <c r="G26" s="57"/>
      <c r="H26" s="57">
        <f>D26-F26</f>
        <v>0</v>
      </c>
    </row>
    <row r="27" spans="1:9" x14ac:dyDescent="0.25">
      <c r="A27" s="56"/>
      <c r="C27" s="57"/>
      <c r="D27" s="57"/>
      <c r="E27" s="57"/>
      <c r="F27" s="57"/>
      <c r="G27" s="57"/>
      <c r="H27" s="57">
        <f>+E27-C27</f>
        <v>0</v>
      </c>
    </row>
    <row r="28" spans="1:9" x14ac:dyDescent="0.25">
      <c r="A28" s="56"/>
      <c r="C28" s="57"/>
      <c r="D28" s="57"/>
      <c r="E28" s="57"/>
      <c r="F28" s="57"/>
      <c r="G28" s="57"/>
      <c r="H28" s="57">
        <f t="shared" ref="H28:H39" si="3">D28-F28</f>
        <v>0</v>
      </c>
    </row>
    <row r="29" spans="1:9" x14ac:dyDescent="0.25">
      <c r="A29" s="56"/>
      <c r="C29" s="57"/>
      <c r="D29" s="57"/>
      <c r="E29" s="57"/>
      <c r="F29" s="57"/>
      <c r="G29" s="57"/>
      <c r="H29" s="57">
        <f t="shared" si="3"/>
        <v>0</v>
      </c>
    </row>
    <row r="30" spans="1:9" x14ac:dyDescent="0.25">
      <c r="A30" s="56"/>
      <c r="B30" s="73"/>
      <c r="C30" s="57"/>
      <c r="D30" s="57"/>
      <c r="E30" s="57"/>
      <c r="F30" s="57"/>
      <c r="G30" s="57"/>
      <c r="H30" s="57">
        <f t="shared" si="3"/>
        <v>0</v>
      </c>
    </row>
    <row r="31" spans="1:9" x14ac:dyDescent="0.25">
      <c r="C31" s="57"/>
      <c r="D31" s="57"/>
      <c r="E31" s="57"/>
      <c r="F31" s="57"/>
      <c r="G31" s="57"/>
      <c r="H31" s="57">
        <f t="shared" si="3"/>
        <v>0</v>
      </c>
    </row>
    <row r="32" spans="1:9" x14ac:dyDescent="0.25">
      <c r="A32" s="56"/>
      <c r="C32" s="57"/>
      <c r="D32" s="57"/>
      <c r="E32" s="57"/>
      <c r="F32" s="57"/>
      <c r="G32" s="57"/>
      <c r="H32" s="57">
        <f t="shared" si="3"/>
        <v>0</v>
      </c>
    </row>
    <row r="33" spans="1:8" x14ac:dyDescent="0.25">
      <c r="B33" s="73"/>
      <c r="C33" s="57"/>
      <c r="D33" s="57"/>
      <c r="E33" s="57"/>
      <c r="F33" s="57"/>
      <c r="G33" s="57"/>
      <c r="H33" s="57">
        <f t="shared" si="3"/>
        <v>0</v>
      </c>
    </row>
    <row r="34" spans="1:8" x14ac:dyDescent="0.25">
      <c r="A34" s="56"/>
      <c r="C34" s="57"/>
      <c r="D34" s="57"/>
      <c r="E34" s="57"/>
      <c r="F34" s="57"/>
      <c r="G34" s="57"/>
      <c r="H34" s="57">
        <f t="shared" si="3"/>
        <v>0</v>
      </c>
    </row>
    <row r="35" spans="1:8" x14ac:dyDescent="0.25">
      <c r="C35" s="57"/>
      <c r="D35" s="57"/>
      <c r="E35" s="57"/>
      <c r="F35" s="57"/>
      <c r="G35" s="57"/>
      <c r="H35" s="57">
        <f t="shared" si="3"/>
        <v>0</v>
      </c>
    </row>
    <row r="36" spans="1:8" x14ac:dyDescent="0.25">
      <c r="C36" s="57"/>
      <c r="D36" s="57"/>
      <c r="E36" s="57"/>
      <c r="F36" s="57"/>
      <c r="G36" s="57"/>
      <c r="H36" s="57">
        <f>E36-C36</f>
        <v>0</v>
      </c>
    </row>
    <row r="37" spans="1:8" x14ac:dyDescent="0.25">
      <c r="C37" s="57"/>
      <c r="D37" s="57"/>
      <c r="E37" s="57"/>
      <c r="F37" s="57"/>
      <c r="G37" s="57"/>
      <c r="H37" s="57">
        <f t="shared" si="3"/>
        <v>0</v>
      </c>
    </row>
    <row r="38" spans="1:8" x14ac:dyDescent="0.25">
      <c r="B38" s="58" t="s">
        <v>29</v>
      </c>
      <c r="H38" s="59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60">
        <f>I21+H38</f>
        <v>0</v>
      </c>
    </row>
    <row r="41" spans="1:8" x14ac:dyDescent="0.25">
      <c r="B41" s="61" t="s">
        <v>39</v>
      </c>
      <c r="C41" s="62">
        <f>I12</f>
        <v>7983</v>
      </c>
      <c r="D41" s="63"/>
    </row>
    <row r="42" spans="1:8" x14ac:dyDescent="0.25">
      <c r="B42" s="64" t="s">
        <v>40</v>
      </c>
      <c r="C42" s="65">
        <f>I19</f>
        <v>7983</v>
      </c>
      <c r="D42" s="66"/>
    </row>
    <row r="43" spans="1:8" x14ac:dyDescent="0.25">
      <c r="B43" s="67" t="s">
        <v>27</v>
      </c>
      <c r="C43" s="68">
        <f>C41-C42</f>
        <v>0</v>
      </c>
      <c r="D43" s="66"/>
    </row>
    <row r="44" spans="1:8" x14ac:dyDescent="0.25">
      <c r="B44" s="64"/>
      <c r="C44" s="69"/>
      <c r="D44" s="66"/>
    </row>
    <row r="45" spans="1:8" x14ac:dyDescent="0.25">
      <c r="B45" s="64" t="s">
        <v>33</v>
      </c>
      <c r="C45" s="69">
        <v>-2.4500000000000002</v>
      </c>
      <c r="D45" s="66"/>
    </row>
    <row r="46" spans="1:8" ht="17.25" thickBot="1" x14ac:dyDescent="0.3">
      <c r="B46" s="70" t="s">
        <v>34</v>
      </c>
      <c r="C46" s="71">
        <f>C45-C43</f>
        <v>-2.4500000000000002</v>
      </c>
      <c r="D46" s="72" t="s">
        <v>35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opLeftCell="A4" workbookViewId="0">
      <selection activeCell="C25" sqref="C2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1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36</v>
      </c>
      <c r="I3" s="19">
        <f ca="1">TODAY()</f>
        <v>44145</v>
      </c>
    </row>
    <row r="4" spans="1:9" ht="18" x14ac:dyDescent="0.25">
      <c r="A4" s="10" t="s">
        <v>6</v>
      </c>
      <c r="B4" s="20">
        <v>43646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34">
        <v>620</v>
      </c>
      <c r="D8" s="34">
        <v>213</v>
      </c>
      <c r="E8" s="34"/>
      <c r="F8" s="35">
        <v>1841</v>
      </c>
      <c r="G8" s="34"/>
      <c r="H8" s="34"/>
      <c r="I8" s="36">
        <f>C8-D8+E8+F8+G8+H8</f>
        <v>2248</v>
      </c>
    </row>
    <row r="9" spans="1:9" x14ac:dyDescent="0.25">
      <c r="A9" s="37" t="s">
        <v>17</v>
      </c>
      <c r="B9" s="38"/>
      <c r="C9" s="34">
        <v>746</v>
      </c>
      <c r="D9" s="39">
        <v>204</v>
      </c>
      <c r="E9" s="39"/>
      <c r="F9" s="40">
        <v>1841</v>
      </c>
      <c r="G9" s="39"/>
      <c r="H9" s="39"/>
      <c r="I9" s="36">
        <f>C9-D9+E9+F9+G9+H9</f>
        <v>2383</v>
      </c>
    </row>
    <row r="10" spans="1:9" x14ac:dyDescent="0.25">
      <c r="A10" s="37" t="s">
        <v>18</v>
      </c>
      <c r="B10" s="38"/>
      <c r="C10" s="34">
        <v>879</v>
      </c>
      <c r="D10" s="39">
        <v>138</v>
      </c>
      <c r="E10" s="39"/>
      <c r="F10" s="40">
        <v>1841</v>
      </c>
      <c r="G10" s="39"/>
      <c r="H10" s="39"/>
      <c r="I10" s="36">
        <f>C10-D10+E10+F10+G10+H10</f>
        <v>2582</v>
      </c>
    </row>
    <row r="11" spans="1:9" x14ac:dyDescent="0.25">
      <c r="A11" s="37" t="s">
        <v>19</v>
      </c>
      <c r="B11" s="38"/>
      <c r="C11" s="34">
        <v>757</v>
      </c>
      <c r="D11" s="39">
        <v>161</v>
      </c>
      <c r="E11" s="39"/>
      <c r="F11" s="40">
        <v>3543</v>
      </c>
      <c r="G11" s="39"/>
      <c r="H11" s="39"/>
      <c r="I11" s="36">
        <f>C11-D11+E11+F11+G11+H11</f>
        <v>4139</v>
      </c>
    </row>
    <row r="12" spans="1:9" x14ac:dyDescent="0.25">
      <c r="A12" s="41"/>
      <c r="B12" s="29" t="s">
        <v>20</v>
      </c>
      <c r="C12" s="42">
        <f t="shared" ref="C12:I12" si="0">SUM(C8:C11)</f>
        <v>3002</v>
      </c>
      <c r="D12" s="42">
        <f t="shared" si="0"/>
        <v>716</v>
      </c>
      <c r="E12" s="42">
        <f t="shared" si="0"/>
        <v>0</v>
      </c>
      <c r="F12" s="42">
        <f t="shared" si="0"/>
        <v>9066</v>
      </c>
      <c r="G12" s="42">
        <f t="shared" si="0"/>
        <v>0</v>
      </c>
      <c r="H12" s="42">
        <f t="shared" si="0"/>
        <v>0</v>
      </c>
      <c r="I12" s="42">
        <f t="shared" si="0"/>
        <v>11352</v>
      </c>
    </row>
    <row r="13" spans="1:9" ht="17.25" thickBot="1" x14ac:dyDescent="0.3">
      <c r="A13" s="41"/>
      <c r="B13" s="41"/>
      <c r="C13" s="29"/>
      <c r="D13" s="29"/>
      <c r="E13" s="29"/>
      <c r="F13" s="43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44" t="s">
        <v>11</v>
      </c>
      <c r="F14" s="44" t="s">
        <v>12</v>
      </c>
      <c r="G14" s="44" t="s">
        <v>13</v>
      </c>
      <c r="H14" s="44" t="s">
        <v>14</v>
      </c>
      <c r="I14" s="31" t="s">
        <v>15</v>
      </c>
    </row>
    <row r="15" spans="1:9" x14ac:dyDescent="0.25">
      <c r="A15" s="45" t="s">
        <v>16</v>
      </c>
      <c r="B15" s="33"/>
      <c r="C15" s="34"/>
      <c r="D15" s="34"/>
      <c r="E15" s="34"/>
      <c r="F15" s="35">
        <f>+F8</f>
        <v>1841</v>
      </c>
      <c r="G15" s="34"/>
      <c r="H15" s="34"/>
      <c r="I15" s="36">
        <f>C15-D15+E15+F15+G15+H15</f>
        <v>1841</v>
      </c>
    </row>
    <row r="16" spans="1:9" x14ac:dyDescent="0.25">
      <c r="A16" s="46" t="s">
        <v>17</v>
      </c>
      <c r="B16" s="38"/>
      <c r="C16" s="34"/>
      <c r="D16" s="39"/>
      <c r="E16" s="39"/>
      <c r="F16" s="35">
        <f>+F9</f>
        <v>1841</v>
      </c>
      <c r="G16" s="39"/>
      <c r="H16" s="39"/>
      <c r="I16" s="36">
        <f>C16-D16+E16+F16+G16+H16</f>
        <v>1841</v>
      </c>
    </row>
    <row r="17" spans="1:9" x14ac:dyDescent="0.25">
      <c r="A17" s="46" t="s">
        <v>18</v>
      </c>
      <c r="B17" s="38"/>
      <c r="C17" s="34"/>
      <c r="D17" s="39"/>
      <c r="E17" s="39"/>
      <c r="F17" s="35">
        <f>+F10</f>
        <v>1841</v>
      </c>
      <c r="G17" s="39"/>
      <c r="H17" s="39"/>
      <c r="I17" s="36">
        <f>C17-D17+E17+F17+G17+H17</f>
        <v>1841</v>
      </c>
    </row>
    <row r="18" spans="1:9" x14ac:dyDescent="0.25">
      <c r="A18" s="46" t="s">
        <v>22</v>
      </c>
      <c r="B18" s="38"/>
      <c r="C18" s="34">
        <v>3002</v>
      </c>
      <c r="D18" s="39">
        <v>716</v>
      </c>
      <c r="E18" s="39"/>
      <c r="F18" s="35">
        <f>+F11</f>
        <v>3543</v>
      </c>
      <c r="G18" s="39"/>
      <c r="H18" s="39"/>
      <c r="I18" s="36">
        <f>C18-D18+E18+F18+G18+H18</f>
        <v>5829</v>
      </c>
    </row>
    <row r="19" spans="1:9" x14ac:dyDescent="0.25">
      <c r="A19" s="41"/>
      <c r="B19" s="29" t="s">
        <v>20</v>
      </c>
      <c r="C19" s="47">
        <f t="shared" ref="C19:I19" si="1">SUM(C15:C18)</f>
        <v>3002</v>
      </c>
      <c r="D19" s="47">
        <f t="shared" si="1"/>
        <v>716</v>
      </c>
      <c r="E19" s="47">
        <f t="shared" si="1"/>
        <v>0</v>
      </c>
      <c r="F19" s="47">
        <f t="shared" si="1"/>
        <v>9066</v>
      </c>
      <c r="G19" s="47">
        <f t="shared" si="1"/>
        <v>0</v>
      </c>
      <c r="H19" s="47">
        <f t="shared" si="1"/>
        <v>0</v>
      </c>
      <c r="I19" s="47">
        <f t="shared" si="1"/>
        <v>11352</v>
      </c>
    </row>
    <row r="20" spans="1:9" x14ac:dyDescent="0.25">
      <c r="A20" s="48"/>
      <c r="B20" s="49"/>
      <c r="C20" s="49"/>
      <c r="D20" s="49"/>
      <c r="E20" s="49"/>
      <c r="F20" s="50"/>
      <c r="G20" s="50"/>
      <c r="H20" s="50"/>
    </row>
    <row r="21" spans="1:9" x14ac:dyDescent="0.25">
      <c r="A21" s="79" t="s">
        <v>23</v>
      </c>
      <c r="B21" s="80"/>
      <c r="C21" s="52">
        <f t="shared" ref="C21:I21" si="2">+C12-C19</f>
        <v>0</v>
      </c>
      <c r="D21" s="52">
        <f t="shared" si="2"/>
        <v>0</v>
      </c>
      <c r="E21" s="52">
        <f t="shared" si="2"/>
        <v>0</v>
      </c>
      <c r="F21" s="52">
        <f t="shared" si="2"/>
        <v>0</v>
      </c>
      <c r="G21" s="52">
        <f t="shared" si="2"/>
        <v>0</v>
      </c>
      <c r="H21" s="52">
        <f t="shared" si="2"/>
        <v>0</v>
      </c>
      <c r="I21" s="53">
        <f t="shared" si="2"/>
        <v>0</v>
      </c>
    </row>
    <row r="22" spans="1:9" x14ac:dyDescent="0.25">
      <c r="A22" s="54"/>
      <c r="B22" s="49"/>
      <c r="C22" s="49"/>
      <c r="D22" s="49"/>
      <c r="E22" s="49"/>
      <c r="F22" s="50"/>
      <c r="G22" s="50"/>
      <c r="H22" s="50"/>
    </row>
    <row r="23" spans="1:9" x14ac:dyDescent="0.25">
      <c r="A23" s="7" t="s">
        <v>24</v>
      </c>
      <c r="B23" s="55"/>
      <c r="G23" s="55"/>
    </row>
    <row r="24" spans="1:9" x14ac:dyDescent="0.25">
      <c r="A24" s="7"/>
      <c r="B24" s="55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56"/>
      <c r="C26" s="57"/>
      <c r="D26" s="57"/>
      <c r="E26" s="57"/>
      <c r="F26" s="57"/>
      <c r="G26" s="57"/>
      <c r="H26" s="57">
        <f>D26-F26</f>
        <v>0</v>
      </c>
    </row>
    <row r="27" spans="1:9" x14ac:dyDescent="0.25">
      <c r="A27" s="56"/>
      <c r="C27" s="57"/>
      <c r="D27" s="57"/>
      <c r="E27" s="57"/>
      <c r="F27" s="57"/>
      <c r="G27" s="57"/>
      <c r="H27" s="57">
        <f>+E27-C27</f>
        <v>0</v>
      </c>
    </row>
    <row r="28" spans="1:9" x14ac:dyDescent="0.25">
      <c r="A28" s="56"/>
      <c r="C28" s="57"/>
      <c r="D28" s="57"/>
      <c r="E28" s="57"/>
      <c r="F28" s="57"/>
      <c r="G28" s="57"/>
      <c r="H28" s="57">
        <f t="shared" ref="H28:H39" si="3">D28-F28</f>
        <v>0</v>
      </c>
    </row>
    <row r="29" spans="1:9" x14ac:dyDescent="0.25">
      <c r="A29" s="56"/>
      <c r="C29" s="57"/>
      <c r="D29" s="57"/>
      <c r="E29" s="57"/>
      <c r="F29" s="57"/>
      <c r="G29" s="57"/>
      <c r="H29" s="57">
        <f t="shared" si="3"/>
        <v>0</v>
      </c>
    </row>
    <row r="30" spans="1:9" x14ac:dyDescent="0.25">
      <c r="A30" s="56"/>
      <c r="B30" s="73"/>
      <c r="C30" s="57"/>
      <c r="D30" s="57"/>
      <c r="E30" s="57"/>
      <c r="F30" s="57"/>
      <c r="G30" s="57"/>
      <c r="H30" s="57">
        <f t="shared" si="3"/>
        <v>0</v>
      </c>
    </row>
    <row r="31" spans="1:9" x14ac:dyDescent="0.25">
      <c r="C31" s="57"/>
      <c r="D31" s="57"/>
      <c r="E31" s="57"/>
      <c r="F31" s="57"/>
      <c r="G31" s="57"/>
      <c r="H31" s="57">
        <f t="shared" si="3"/>
        <v>0</v>
      </c>
    </row>
    <row r="32" spans="1:9" x14ac:dyDescent="0.25">
      <c r="A32" s="56"/>
      <c r="C32" s="57"/>
      <c r="D32" s="57"/>
      <c r="E32" s="57"/>
      <c r="F32" s="57"/>
      <c r="G32" s="57"/>
      <c r="H32" s="57">
        <f t="shared" si="3"/>
        <v>0</v>
      </c>
    </row>
    <row r="33" spans="1:8" x14ac:dyDescent="0.25">
      <c r="B33" s="73"/>
      <c r="C33" s="57"/>
      <c r="D33" s="57"/>
      <c r="E33" s="57"/>
      <c r="F33" s="57"/>
      <c r="G33" s="57"/>
      <c r="H33" s="57">
        <f t="shared" si="3"/>
        <v>0</v>
      </c>
    </row>
    <row r="34" spans="1:8" x14ac:dyDescent="0.25">
      <c r="A34" s="56"/>
      <c r="C34" s="57"/>
      <c r="D34" s="57"/>
      <c r="E34" s="57"/>
      <c r="F34" s="57"/>
      <c r="G34" s="57"/>
      <c r="H34" s="57">
        <f t="shared" si="3"/>
        <v>0</v>
      </c>
    </row>
    <row r="35" spans="1:8" x14ac:dyDescent="0.25">
      <c r="C35" s="57"/>
      <c r="D35" s="57"/>
      <c r="E35" s="57"/>
      <c r="F35" s="57"/>
      <c r="G35" s="57"/>
      <c r="H35" s="57">
        <f t="shared" si="3"/>
        <v>0</v>
      </c>
    </row>
    <row r="36" spans="1:8" x14ac:dyDescent="0.25">
      <c r="C36" s="57"/>
      <c r="D36" s="57"/>
      <c r="E36" s="57"/>
      <c r="F36" s="57"/>
      <c r="G36" s="57"/>
      <c r="H36" s="57">
        <f>E36-C36</f>
        <v>0</v>
      </c>
    </row>
    <row r="37" spans="1:8" x14ac:dyDescent="0.25">
      <c r="C37" s="57"/>
      <c r="D37" s="57"/>
      <c r="E37" s="57"/>
      <c r="F37" s="57"/>
      <c r="G37" s="57"/>
      <c r="H37" s="57">
        <f t="shared" si="3"/>
        <v>0</v>
      </c>
    </row>
    <row r="38" spans="1:8" x14ac:dyDescent="0.25">
      <c r="B38" s="58" t="s">
        <v>29</v>
      </c>
      <c r="H38" s="59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60">
        <f>I21+H38</f>
        <v>0</v>
      </c>
    </row>
    <row r="41" spans="1:8" x14ac:dyDescent="0.25">
      <c r="B41" s="61" t="s">
        <v>31</v>
      </c>
      <c r="C41" s="62">
        <f>I12</f>
        <v>11352</v>
      </c>
      <c r="D41" s="63"/>
    </row>
    <row r="42" spans="1:8" x14ac:dyDescent="0.25">
      <c r="B42" s="64" t="s">
        <v>32</v>
      </c>
      <c r="C42" s="65">
        <f>I19</f>
        <v>11352</v>
      </c>
      <c r="D42" s="66"/>
    </row>
    <row r="43" spans="1:8" x14ac:dyDescent="0.25">
      <c r="B43" s="67" t="s">
        <v>27</v>
      </c>
      <c r="C43" s="68">
        <f>C41-C42</f>
        <v>0</v>
      </c>
      <c r="D43" s="66"/>
    </row>
    <row r="44" spans="1:8" x14ac:dyDescent="0.25">
      <c r="B44" s="64"/>
      <c r="C44" s="69"/>
      <c r="D44" s="66"/>
    </row>
    <row r="45" spans="1:8" x14ac:dyDescent="0.25">
      <c r="B45" s="64" t="s">
        <v>33</v>
      </c>
      <c r="C45" s="69">
        <v>0.53</v>
      </c>
      <c r="D45" s="66"/>
    </row>
    <row r="46" spans="1:8" ht="17.25" thickBot="1" x14ac:dyDescent="0.3">
      <c r="B46" s="70" t="s">
        <v>34</v>
      </c>
      <c r="C46" s="71">
        <f>C45-C43</f>
        <v>0.53</v>
      </c>
      <c r="D46" s="72" t="s">
        <v>35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2020-11-10T01:59:22Z</dcterms:modified>
</cp:coreProperties>
</file>