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ARDL\2021\Workpapers\9. Expenses\General\"/>
    </mc:Choice>
  </mc:AlternateContent>
  <xr:revisionPtr revIDLastSave="0" documentId="13_ncr:1_{951AC619-8E0A-4EA3-9963-2BC047265373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G14" i="1"/>
  <c r="G13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23" i="1" l="1"/>
  <c r="I23" i="1"/>
  <c r="G30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<sst xmlns="http://schemas.openxmlformats.org/spreadsheetml/2006/main" count="32" uniqueCount="29">
  <si>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</si>
  <si>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</si>
  <si>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</si>
  <si>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</si>
  <si>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</si>
  <si>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</si>
  <si>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</si>
  <si>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</si>
  <si>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</si>
  <si>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</si>
  <si>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</si>
  <si>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</si>
  <si>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</si>
  <si>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</si>
  <si>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</si>
  <si>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</si>
  <si>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</si>
  <si>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</si>
  <si>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</si>
  <si>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</si>
  <si>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</si>
  <si>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</si>
  <si>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</si>
  <si>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</si>
  <si>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</si>
  <si>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</si>
  <si>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The Harrison Superannuation Fund</t>
  </si>
  <si>
    <t>2020FY FINAL FEE BREAKDOWN</t>
  </si>
  <si>
    <t>RITC % for 2021FY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</si>
</sst>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N15" sqref="N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26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43836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27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1250*1.1</f>
        <v>1375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v>0</v>
      </c>
      <c r="I12" s="13">
        <f>+G12/11*0.75</f>
        <v>0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+(1000+310)*1.1</f>
        <v>1441.0000000000002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+(2200+200)*1.1</f>
        <v>2640</v>
      </c>
      <c r="I14" s="33">
        <f>+G14/11*0.75</f>
        <v>180</v>
      </c>
      <c r="K14" t="s">
        <v>28</v>
      </c>
      <c r="N14" s="41">
        <f>+G14/G15</f>
        <v>0.4838709677419355</v>
      </c>
    </row>
    <row r="15" spans="1:14" x14ac:dyDescent="0.25">
      <c r="A15" s="26"/>
      <c r="B15" s="26"/>
      <c r="C15" s="26"/>
      <c r="D15" s="26"/>
      <c r="E15" s="26"/>
      <c r="G15" s="27">
        <f>SUM(G11:G14)</f>
        <v>5456</v>
      </c>
      <c r="I15" s="27">
        <f>SUM(I11:I14)</f>
        <v>180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818.4</v>
      </c>
      <c r="F19" s="27">
        <v>545.6</v>
      </c>
      <c r="G19" s="35">
        <f>SUM(E19:F19)</f>
        <v>1364</v>
      </c>
      <c r="I19" s="13">
        <f>+F19/11*0.75</f>
        <v>37.200000000000003</v>
      </c>
    </row>
    <row r="20" spans="1:9" x14ac:dyDescent="0.25">
      <c r="A20" s="26"/>
      <c r="B20" s="26"/>
      <c r="C20" s="34">
        <v>43800</v>
      </c>
      <c r="D20" s="26"/>
      <c r="E20" s="27">
        <v>818.4</v>
      </c>
      <c r="F20" s="27">
        <v>545.6</v>
      </c>
      <c r="G20" s="35">
        <f>SUM(E20:F20)</f>
        <v>1364</v>
      </c>
      <c r="I20" s="13">
        <f>+F20/11*0.75</f>
        <v>37.200000000000003</v>
      </c>
    </row>
    <row r="21" spans="1:9" x14ac:dyDescent="0.25">
      <c r="A21" s="26"/>
      <c r="B21" s="26"/>
      <c r="C21" s="34">
        <v>43891</v>
      </c>
      <c r="D21" s="26"/>
      <c r="E21" s="27">
        <v>818.4</v>
      </c>
      <c r="F21" s="27">
        <v>545.6</v>
      </c>
      <c r="G21" s="37">
        <f>SUM(E21:F21)</f>
        <v>1364</v>
      </c>
      <c r="H21" s="26"/>
      <c r="I21" s="27">
        <f>+F21/11*0.75</f>
        <v>37.200000000000003</v>
      </c>
    </row>
    <row r="22" spans="1:9" x14ac:dyDescent="0.25">
      <c r="A22" s="26"/>
      <c r="B22" s="26"/>
      <c r="C22" s="34">
        <v>44013</v>
      </c>
      <c r="D22" s="26"/>
      <c r="E22" s="33">
        <v>1364</v>
      </c>
      <c r="F22" s="33">
        <v>0</v>
      </c>
      <c r="G22" s="36">
        <f>SUM(E22:F22)</f>
        <v>1364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3819.2</v>
      </c>
      <c r="F23" s="35">
        <f t="shared" si="0"/>
        <v>1636.8000000000002</v>
      </c>
      <c r="G23" s="35">
        <f t="shared" si="0"/>
        <v>5456</v>
      </c>
      <c r="I23" s="35">
        <f>SUM(I19:I22)</f>
        <v>111.60000000000001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1375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-2378.1999999999998</v>
      </c>
    </row>
    <row r="29" spans="1:9" x14ac:dyDescent="0.25">
      <c r="C29" s="26" t="s">
        <v>20</v>
      </c>
      <c r="D29" s="26"/>
      <c r="E29" s="26"/>
      <c r="F29" s="27"/>
      <c r="G29" s="36">
        <f>+G14-F23</f>
        <v>1003.1999999999998</v>
      </c>
      <c r="I29" s="33">
        <f>+G29/11*0.75</f>
        <v>68.399999999999991</v>
      </c>
    </row>
    <row r="30" spans="1:9" x14ac:dyDescent="0.25">
      <c r="G30" s="35">
        <f>SUM(G28:G29)</f>
        <v>-1375</v>
      </c>
      <c r="I30" s="13">
        <f>SUM(I26:I29)</f>
        <v>68.399999999999991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2021-05-31T06:16:00Z</dcterms:modified>
</cp:coreProperties>
</file>