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1755" yWindow="1425" windowWidth="21600" windowHeight="11145"/>
  </bookViews>
  <sheets>
    <sheet name="Borrowing Costs" sheetId="2" r:id="rId1"/>
    <sheet name="Sheet1" sheetId="1" r:id="rId2"/>
  </sheets>
  <externalReferences>
    <externalReference r:id="rId3"/>
  </externalReferences>
  <definedNames>
    <definedName name="Checklist1">'[1]E&amp;F - Checklist'!$K$2:$K$3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B8" i="2" s="1"/>
  <c r="B4" i="2"/>
  <c r="B11" i="2" l="1"/>
  <c r="B10" i="2"/>
  <c r="B9" i="2"/>
  <c r="A9" i="2"/>
  <c r="A10" i="2" s="1"/>
  <c r="A11" i="2" s="1"/>
  <c r="A12" i="2" s="1"/>
  <c r="C7" i="2" l="1"/>
  <c r="C8" i="2" s="1"/>
  <c r="C9" i="2" s="1"/>
  <c r="C10" i="2" s="1"/>
  <c r="C11" i="2" s="1"/>
  <c r="B12" i="2" l="1"/>
  <c r="B14" i="2" s="1"/>
  <c r="C12" i="2" l="1"/>
</calcChain>
</file>

<file path=xl/sharedStrings.xml><?xml version="1.0" encoding="utf-8"?>
<sst xmlns="http://schemas.openxmlformats.org/spreadsheetml/2006/main" count="9" uniqueCount="9">
  <si>
    <t>TOTAL</t>
  </si>
  <si>
    <t>WP</t>
  </si>
  <si>
    <t>Start Date</t>
  </si>
  <si>
    <t>Amount:</t>
  </si>
  <si>
    <t>Financial Year</t>
  </si>
  <si>
    <t>Deduction</t>
  </si>
  <si>
    <t>Balance remaining</t>
  </si>
  <si>
    <t>Current Financial Year End</t>
  </si>
  <si>
    <t>Days in first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</si>
</sst>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FF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0" fillId="2" borderId="0" xfId="0" applyFill="1"/>
    <xf numFmtId="0" fontId="2" fillId="0" borderId="0" xfId="0" applyFont="1"/>
    <xf numFmtId="14" fontId="3" fillId="2" borderId="0" xfId="0" applyNumberFormat="1" applyFont="1" applyFill="1"/>
    <xf numFmtId="43" fontId="3" fillId="2" borderId="0" xfId="1" applyFont="1" applyFill="1"/>
    <xf numFmtId="14" fontId="0" fillId="0" borderId="0" xfId="0" applyNumberFormat="1"/>
    <xf numFmtId="43" fontId="0" fillId="2" borderId="0" xfId="1" applyFont="1" applyFill="1"/>
    <xf numFmtId="43" fontId="0" fillId="3" borderId="0" xfId="1" applyFont="1" applyFill="1"/>
    <xf numFmtId="43" fontId="0" fillId="2" borderId="0" xfId="0" applyNumberFormat="1" applyFill="1"/>
    <xf numFmtId="43" fontId="0" fillId="2" borderId="1" xfId="0" applyNumberFormat="1" applyFill="1" applyBorder="1"/>
    <xf numFmtId="43" fontId="0" fillId="0" borderId="0" xfId="0" applyNumberFormat="1"/>
    <xf numFmtId="1" fontId="3" fillId="2" borderId="0" xfId="0" applyNumberFormat="1" applyFont="1" applyFill="1"/>
    <xf numFmtId="0" fontId="5" fillId="0" borderId="0" xfId="3"/>
    <xf numFmtId="164" fontId="0" fillId="0" borderId="0" xfId="0" applyNumberFormat="1" applyFill="1"/>
    <xf numFmtId="165" fontId="4" fillId="0" borderId="0" xfId="2" applyNumberFormat="1" applyFont="1" applyFill="1" applyAlignment="1"/>
    <xf numFmtId="0" fontId="6" fillId="0" borderId="0" xfId="0" applyFont="1"/>
    <xf numFmtId="43" fontId="0" fillId="4" borderId="0" xfId="1" applyFont="1" applyFill="1"/>
  </cellXfs>
  <cellStyles count="4">
    <cellStyle name="Comma" xfId="2" builtinId="3"/>
    <cellStyle name="Comma 2" xfId="1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Admin%20-%20AL/Workpaper%20Templates/2016%20Workbook%20-%20Company%20(Windows%202007%20user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A2 - Collation Checklist "/>
      <sheetName val="A4 - Carry forward notes"/>
      <sheetName val="B3 - Budget"/>
      <sheetName val="Charge Rates"/>
      <sheetName val="D - Rollover checklist"/>
      <sheetName val="E&amp;F - Checklist"/>
      <sheetName val="G - Review"/>
      <sheetName val="H1 - Preparers Queries"/>
      <sheetName val="H2 - Client Queries"/>
      <sheetName val="J"/>
      <sheetName val="Workpaper Template"/>
      <sheetName val="J2 - REF MAS Trial Balance"/>
      <sheetName val="WP List"/>
      <sheetName val="J3 - Tax Rec"/>
      <sheetName val="J5 - REF Client Trial Balance"/>
      <sheetName val="K"/>
      <sheetName val="DIV7A Loan Schedule"/>
      <sheetName val="Prepayments Schedule"/>
      <sheetName val="Borrowing Costs Schedule"/>
      <sheetName val="Formation Blackhole Exp"/>
      <sheetName val="L"/>
      <sheetName val="Shares"/>
      <sheetName val="M"/>
      <sheetName val="Summary of PAYG withholding"/>
      <sheetName val="GST Accruals"/>
      <sheetName val="GST Cash"/>
      <sheetName val="HP Summary"/>
      <sheetName val="HP Schedule"/>
      <sheetName val="N"/>
      <sheetName val="Split loan"/>
      <sheetName val="Split Loan 2"/>
      <sheetName val="O"/>
      <sheetName val="P"/>
      <sheetName val="MV FBT Calculation"/>
      <sheetName val="INSTRUCTIONS"/>
      <sheetName val="Rego Figure"/>
      <sheetName val="Q"/>
      <sheetName val="JOURNALS"/>
      <sheetName val="R"/>
    </sheetNames>
    <sheetDataSet>
      <sheetData sheetId="0">
        <row r="3">
          <cell r="C3">
            <v>0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K2" t="str">
            <v>Yes</v>
          </cell>
        </row>
        <row r="3">
          <cell r="K3" t="str">
            <v>No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I6" sqref="I6"/>
    </sheetView>
  </sheetViews>
  <sheetFormatPr defaultRowHeight="15" x14ac:dyDescent="0.25"/>
  <cols>
    <col min="1" max="1" width="24.5703125" bestFit="1" customWidth="1"/>
    <col min="2" max="2" width="12.42578125" customWidth="1"/>
    <col min="3" max="3" width="17.5703125" bestFit="1" customWidth="1"/>
    <col min="12" max="13" width="10.7109375" bestFit="1" customWidth="1"/>
  </cols>
  <sheetData>
    <row r="1" spans="1:13" x14ac:dyDescent="0.25">
      <c r="A1" s="1" t="s">
        <v>0</v>
      </c>
      <c r="B1" s="2"/>
      <c r="C1" s="2"/>
      <c r="D1" s="2"/>
      <c r="E1" s="3" t="s">
        <v>1</v>
      </c>
    </row>
    <row r="2" spans="1:13" x14ac:dyDescent="0.25">
      <c r="A2" s="1" t="s">
        <v>2</v>
      </c>
      <c r="B2" s="4">
        <v>42647</v>
      </c>
      <c r="C2" s="2"/>
      <c r="D2" s="2"/>
      <c r="E2" s="16"/>
    </row>
    <row r="3" spans="1:13" x14ac:dyDescent="0.25">
      <c r="A3" s="1" t="s">
        <v>7</v>
      </c>
      <c r="B3" s="4">
        <v>42916</v>
      </c>
      <c r="C3" s="2"/>
      <c r="D3" s="2"/>
    </row>
    <row r="4" spans="1:13" x14ac:dyDescent="0.25">
      <c r="A4" s="1" t="s">
        <v>8</v>
      </c>
      <c r="B4" s="12">
        <f>B3-B2+1</f>
        <v>270</v>
      </c>
      <c r="C4" s="2"/>
      <c r="D4" s="2"/>
      <c r="E4" s="3"/>
    </row>
    <row r="5" spans="1:13" x14ac:dyDescent="0.25">
      <c r="A5" s="1" t="s">
        <v>3</v>
      </c>
      <c r="B5" s="5">
        <f>(1092*(365*5))/365-1</f>
        <v>5459</v>
      </c>
      <c r="C5" s="2"/>
      <c r="D5" s="2"/>
      <c r="E5" s="13"/>
    </row>
    <row r="6" spans="1:13" x14ac:dyDescent="0.25">
      <c r="A6" s="1" t="s">
        <v>4</v>
      </c>
      <c r="B6" s="1" t="s">
        <v>5</v>
      </c>
      <c r="C6" s="1" t="s">
        <v>6</v>
      </c>
      <c r="D6" s="1"/>
      <c r="E6" s="3"/>
    </row>
    <row r="7" spans="1:13" x14ac:dyDescent="0.25">
      <c r="A7" s="2">
        <v>2017</v>
      </c>
      <c r="B7" s="7">
        <v>819</v>
      </c>
      <c r="C7" s="8">
        <f>B5-B7</f>
        <v>4640</v>
      </c>
      <c r="D7" s="2"/>
      <c r="L7" s="6"/>
      <c r="M7" s="6"/>
    </row>
    <row r="8" spans="1:13" x14ac:dyDescent="0.25">
      <c r="A8" s="2">
        <v>2018</v>
      </c>
      <c r="B8" s="7">
        <f>B5*365/(365*5)</f>
        <v>1091.8</v>
      </c>
      <c r="C8" s="8">
        <f>C7-B8</f>
        <v>3548.2</v>
      </c>
      <c r="D8" s="2"/>
      <c r="E8" s="14"/>
      <c r="F8" s="15"/>
    </row>
    <row r="9" spans="1:13" x14ac:dyDescent="0.25">
      <c r="A9" s="2">
        <f>A8+1</f>
        <v>2019</v>
      </c>
      <c r="B9" s="17">
        <f>B5*365/(365*5)</f>
        <v>1091.8</v>
      </c>
      <c r="C9" s="17">
        <f t="shared" ref="C9" si="0">C8-B9</f>
        <v>2456.3999999999996</v>
      </c>
      <c r="D9" s="2"/>
    </row>
    <row r="10" spans="1:13" x14ac:dyDescent="0.25">
      <c r="A10" s="2">
        <f t="shared" ref="A10:A12" si="1">A9+1</f>
        <v>2020</v>
      </c>
      <c r="B10" s="7">
        <f>B5*365/(365*5)</f>
        <v>1091.8</v>
      </c>
      <c r="C10" s="8">
        <f>C9-B10</f>
        <v>1364.5999999999997</v>
      </c>
      <c r="D10" s="2"/>
      <c r="L10" s="11"/>
    </row>
    <row r="11" spans="1:13" x14ac:dyDescent="0.25">
      <c r="A11" s="2">
        <f t="shared" si="1"/>
        <v>2021</v>
      </c>
      <c r="B11" s="7">
        <f>B5*365/(365*5)</f>
        <v>1091.8</v>
      </c>
      <c r="C11" s="8">
        <f>C10-B11</f>
        <v>272.79999999999973</v>
      </c>
      <c r="D11" s="2"/>
    </row>
    <row r="12" spans="1:13" x14ac:dyDescent="0.25">
      <c r="A12" s="2">
        <f t="shared" si="1"/>
        <v>2022</v>
      </c>
      <c r="B12" s="7">
        <f>C11</f>
        <v>272.79999999999973</v>
      </c>
      <c r="C12" s="8">
        <f>C11-B12</f>
        <v>0</v>
      </c>
      <c r="D12" s="2"/>
    </row>
    <row r="13" spans="1:13" x14ac:dyDescent="0.25">
      <c r="A13" s="2"/>
      <c r="B13" s="9"/>
      <c r="C13" s="2"/>
      <c r="D13" s="2"/>
    </row>
    <row r="14" spans="1:13" x14ac:dyDescent="0.25">
      <c r="A14" s="2"/>
      <c r="B14" s="10">
        <f>SUM(B7:B13)</f>
        <v>5459</v>
      </c>
      <c r="C14" s="2"/>
      <c r="D14" s="2"/>
    </row>
    <row r="15" spans="1:13" x14ac:dyDescent="0.25">
      <c r="A15" s="2"/>
      <c r="B15" s="2"/>
      <c r="C15" s="2"/>
      <c r="D1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Borrowing Costs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2020-07-08T06:23:15Z</dcterms:modified>
</cp:coreProperties>
</file>