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V\VENM\2020\Workpapers\9. Expenses\General\"/>
    </mc:Choice>
  </mc:AlternateContent>
  <xr:revisionPtr revIDLastSave="0" documentId="13_ncr:1_{517FBE0C-3AC6-433B-99A1-702F6F495787}" xr6:coauthVersionLast="45" xr6:coauthVersionMax="45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14" i="1"/>
  <c r="G13" i="1"/>
  <c r="G11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I14" i="1"/>
  <c r="I15" i="1" s="1"/>
  <c r="G23" i="1" l="1"/>
  <c r="I23" i="1"/>
</calcChain>
</file>

<file path=xl/sharedStrings.xml><?xml version="1.0" encoding="utf-8"?>
<sst xmlns="http://schemas.openxmlformats.org/spreadsheetml/2006/main" count="33" uniqueCount="30">
  <si>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</si>
  <si>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</si>
  <si>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</si>
  <si>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</si>
  <si>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</si>
  <si>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</si>
  <si>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</si>
  <si>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</si>
  <si>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</si>
  <si>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</si>
  <si>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</si>
  <si>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ACCOUNTING FEES</t>
  </si>
  <si>
    <t>Accouting fees - no GST claim</t>
  </si>
  <si>
    <t>Accouting fees - GST claim</t>
  </si>
  <si>
    <t>2019FY FINAL FEE BREAKDOWN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</si>
  <si>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</si>
  <si>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</si>
  <si>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</si>
  <si>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</si>
  <si>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</si>
  <si>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</si>
  <si>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</si>
  <si>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</si>
  <si>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</si>
  <si>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</si>
  <si>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</si>
  <si>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Venn Constructions Pty Ltd Superannuation Fund</t>
  </si>
  <si>
    <t>CM</t>
  </si>
  <si>
    <t>[$2,519 x 60%]</t>
  </si>
  <si>
    <t xml:space="preserve">[$2,519 x 40%]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</si>
</sst>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3"/>
  <sheetViews>
    <sheetView tabSelected="1" workbookViewId="0">
      <selection activeCell="E24" sqref="E24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26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27</v>
      </c>
      <c r="I3" s="16">
        <v>44179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1" t="s">
        <v>8</v>
      </c>
      <c r="C7" s="42"/>
      <c r="D7" s="42"/>
      <c r="E7" s="43"/>
      <c r="F7" s="24" t="s">
        <v>9</v>
      </c>
      <c r="G7" s="41" t="s">
        <v>10</v>
      </c>
      <c r="H7" s="44"/>
      <c r="I7" s="4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1"/>
      <c r="B10" s="31"/>
      <c r="C10" s="31" t="s">
        <v>14</v>
      </c>
      <c r="D10" s="26"/>
      <c r="E10" s="26"/>
      <c r="G10" s="38" t="s">
        <v>16</v>
      </c>
      <c r="I10" s="40" t="s">
        <v>15</v>
      </c>
    </row>
    <row r="11" spans="1:10" x14ac:dyDescent="0.25">
      <c r="A11" s="31"/>
      <c r="B11" s="31"/>
      <c r="C11" s="26" t="s">
        <v>24</v>
      </c>
      <c r="D11" s="26"/>
      <c r="E11" s="26"/>
      <c r="G11" s="27">
        <f>500+50</f>
        <v>550</v>
      </c>
    </row>
    <row r="12" spans="1:10" x14ac:dyDescent="0.25">
      <c r="A12" s="31"/>
      <c r="B12" s="31"/>
      <c r="C12" s="26" t="s">
        <v>23</v>
      </c>
      <c r="D12" s="26"/>
      <c r="E12" s="26"/>
      <c r="G12" s="27"/>
      <c r="I12" s="13">
        <f>+G12/11*0.75</f>
        <v>0</v>
      </c>
    </row>
    <row r="13" spans="1:10" x14ac:dyDescent="0.25">
      <c r="A13" s="26"/>
      <c r="B13" s="26"/>
      <c r="C13" s="26" t="s">
        <v>12</v>
      </c>
      <c r="D13" s="26"/>
      <c r="E13" s="26" t="s">
        <v>28</v>
      </c>
      <c r="G13" s="27">
        <f>(2190+219+110)*0.6</f>
        <v>1511.3999999999999</v>
      </c>
    </row>
    <row r="14" spans="1:10" x14ac:dyDescent="0.25">
      <c r="A14" s="26"/>
      <c r="B14" s="26"/>
      <c r="C14" s="26" t="s">
        <v>13</v>
      </c>
      <c r="D14" s="26"/>
      <c r="E14" s="26" t="s">
        <v>29</v>
      </c>
      <c r="G14" s="33">
        <f>(2190+219+110)*0.4</f>
        <v>1007.6</v>
      </c>
      <c r="I14" s="33">
        <f>+G14/11*0.75</f>
        <v>68.7</v>
      </c>
    </row>
    <row r="15" spans="1:10" x14ac:dyDescent="0.25">
      <c r="A15" s="26"/>
      <c r="B15" s="26"/>
      <c r="C15" s="26"/>
      <c r="D15" s="26"/>
      <c r="E15" s="26"/>
      <c r="G15" s="27">
        <f>SUM(G11:G14)</f>
        <v>3068.9999999999995</v>
      </c>
      <c r="I15" s="27">
        <f>SUM(I11:I14)</f>
        <v>68.7</v>
      </c>
    </row>
    <row r="16" spans="1:10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43466</v>
      </c>
      <c r="D19" s="26"/>
      <c r="E19" s="27">
        <v>665</v>
      </c>
      <c r="F19" s="27">
        <v>358</v>
      </c>
      <c r="G19" s="35">
        <f>SUM(E19:F19)</f>
        <v>1023</v>
      </c>
      <c r="I19" s="13">
        <f>+F19/11*0.75</f>
        <v>24.40909090909091</v>
      </c>
    </row>
    <row r="20" spans="1:9" x14ac:dyDescent="0.25">
      <c r="A20" s="26"/>
      <c r="B20" s="26"/>
      <c r="C20" s="34">
        <v>43525</v>
      </c>
      <c r="D20" s="26"/>
      <c r="E20" s="27">
        <v>665</v>
      </c>
      <c r="F20" s="27">
        <v>358</v>
      </c>
      <c r="G20" s="35">
        <f>SUM(E20:F20)</f>
        <v>1023</v>
      </c>
      <c r="I20" s="13">
        <f>+F20/11*0.75</f>
        <v>24.40909090909091</v>
      </c>
    </row>
    <row r="21" spans="1:9" x14ac:dyDescent="0.25">
      <c r="A21" s="26"/>
      <c r="B21" s="26"/>
      <c r="C21" s="34">
        <v>43647</v>
      </c>
      <c r="D21" s="26"/>
      <c r="E21" s="27">
        <v>665</v>
      </c>
      <c r="F21" s="27">
        <v>358</v>
      </c>
      <c r="G21" s="37">
        <f>SUM(E21:F21)</f>
        <v>1023</v>
      </c>
      <c r="H21" s="26"/>
      <c r="I21" s="27">
        <f>+F21/11*0.75</f>
        <v>24.40909090909091</v>
      </c>
    </row>
    <row r="22" spans="1:9" x14ac:dyDescent="0.25">
      <c r="A22" s="26"/>
      <c r="B22" s="26"/>
      <c r="C22" s="34">
        <v>43770</v>
      </c>
      <c r="D22" s="26"/>
      <c r="E22" s="33"/>
      <c r="F22" s="33"/>
      <c r="G22" s="36">
        <f>SUM(E22:F22)</f>
        <v>0</v>
      </c>
      <c r="I22" s="33">
        <f>+F22/11*0.75</f>
        <v>0</v>
      </c>
    </row>
    <row r="23" spans="1:9" x14ac:dyDescent="0.25">
      <c r="A23" s="26"/>
      <c r="B23" s="26"/>
      <c r="C23" s="26"/>
      <c r="D23" s="26"/>
      <c r="E23" s="35">
        <f t="shared" ref="E23:G23" si="0">SUM(E19:E22)</f>
        <v>1995</v>
      </c>
      <c r="F23" s="35">
        <f t="shared" si="0"/>
        <v>1074</v>
      </c>
      <c r="G23" s="35">
        <f t="shared" si="0"/>
        <v>3069</v>
      </c>
      <c r="I23" s="35">
        <f>SUM(I19:I22)</f>
        <v>73.227272727272734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550</v>
      </c>
    </row>
    <row r="27" spans="1:9" x14ac:dyDescent="0.25">
      <c r="C27" s="26" t="s">
        <v>25</v>
      </c>
      <c r="D27" s="26"/>
      <c r="E27" s="26"/>
      <c r="F27" s="29"/>
      <c r="G27" s="35">
        <f>+G12</f>
        <v>0</v>
      </c>
      <c r="I27" s="13">
        <f>+G27/11*0.75</f>
        <v>0</v>
      </c>
    </row>
    <row r="28" spans="1:9" x14ac:dyDescent="0.25">
      <c r="C28" s="26" t="s">
        <v>19</v>
      </c>
      <c r="D28" s="26"/>
      <c r="E28" s="26"/>
      <c r="F28" s="30"/>
      <c r="G28" s="35">
        <f>+G13-E23</f>
        <v>-483.60000000000014</v>
      </c>
    </row>
    <row r="29" spans="1:9" x14ac:dyDescent="0.25">
      <c r="C29" s="26" t="s">
        <v>20</v>
      </c>
      <c r="D29" s="26"/>
      <c r="E29" s="26"/>
      <c r="F29" s="27"/>
      <c r="G29" s="36">
        <f>+G14-F23</f>
        <v>-66.399999999999977</v>
      </c>
      <c r="I29" s="33">
        <f>+G29/11*0.75</f>
        <v>-4.5272727272727256</v>
      </c>
    </row>
    <row r="30" spans="1:9" x14ac:dyDescent="0.25">
      <c r="G30" s="35">
        <f>SUM(G26:G29)</f>
        <v>-1.1368683772161603E-13</v>
      </c>
      <c r="I30" s="13">
        <f>SUM(I26:I29)</f>
        <v>-4.5272727272727256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2020-12-14T04:54:03Z</dcterms:modified>
</cp:coreProperties>
</file>