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8. Income\Rent\"/>
    </mc:Choice>
  </mc:AlternateContent>
  <xr:revisionPtr revIDLastSave="0" documentId="13_ncr:1_{6F3D7B1F-6351-4EEC-860C-BCD9AC422D51}" xr6:coauthVersionLast="46" xr6:coauthVersionMax="46" xr10:uidLastSave="{00000000-0000-0000-0000-000000000000}"/>
  <bookViews>
    <workbookView xWindow="28680" yWindow="-120" windowWidth="29040" windowHeight="15840" xr2:uid="{706A2E09-83C2-4BBA-9B74-50E65550B33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2" l="1"/>
  <c r="F34" i="2" l="1"/>
  <c r="E34" i="2" s="1"/>
  <c r="E28" i="2"/>
  <c r="F28" i="2" s="1"/>
  <c r="G28" i="2" s="1"/>
  <c r="E21" i="2"/>
  <c r="E20" i="2"/>
  <c r="E27" i="2" s="1"/>
  <c r="E29" i="2" s="1"/>
  <c r="E22" i="2" l="1"/>
  <c r="E31" i="2" s="1"/>
  <c r="F20" i="2"/>
  <c r="G20" i="2"/>
  <c r="F21" i="2"/>
  <c r="G21" i="2" s="1"/>
  <c r="E17" i="1"/>
  <c r="E16" i="1"/>
  <c r="E18" i="1" s="1"/>
  <c r="G22" i="2" l="1"/>
  <c r="G31" i="2" s="1"/>
  <c r="G27" i="2"/>
  <c r="G29" i="2" s="1"/>
  <c r="F22" i="2"/>
  <c r="F27" i="2"/>
  <c r="F29" i="2" s="1"/>
  <c r="E11" i="1"/>
  <c r="F10" i="1"/>
  <c r="F31" i="2" l="1"/>
  <c r="F11" i="1"/>
  <c r="F16" i="1"/>
  <c r="F17" i="1"/>
  <c r="G10" i="1"/>
  <c r="G11" i="1" l="1"/>
  <c r="G16" i="1"/>
  <c r="G17" i="1"/>
  <c r="F18" i="1"/>
  <c r="G18" i="1" l="1"/>
</calcChain>
</file>

<file path=xl/sharedStrings.xml><?xml version="1.0" encoding="utf-8"?>
<sst xmlns="http://schemas.openxmlformats.org/spreadsheetml/2006/main" count="73" uniqueCount="52">
  <si>
    <t>Client:</t>
  </si>
  <si>
    <t>W/P:</t>
  </si>
  <si>
    <t>S3</t>
  </si>
  <si>
    <t>Index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</si>
  <si>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</si>
  <si>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</si>
  <si>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</si>
  <si>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</si>
  <si>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</si>
  <si>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</si>
  <si>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</si>
  <si>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</si>
  <si>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</si>
  <si>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Venn Constructions Pty Ltd Super Fund</t>
  </si>
  <si>
    <t>Net</t>
  </si>
  <si>
    <t>GST</t>
  </si>
  <si>
    <t>Gross</t>
  </si>
  <si>
    <t>Monthly rent incl outgoings</t>
  </si>
  <si>
    <t>Annual rent incl outgoings</t>
  </si>
  <si>
    <t>Rent review due at the end of the 3 year term</t>
  </si>
  <si>
    <t>Rent per lease agreement dated 1.7.2017</t>
  </si>
  <si>
    <t>CM</t>
  </si>
  <si>
    <t>Rent received</t>
  </si>
  <si>
    <t>Monthly Rent x 11 months</t>
  </si>
  <si>
    <t>June rent paid 5 July 2019 taken as debtor</t>
  </si>
  <si>
    <t>TOTAL</t>
  </si>
  <si>
    <t>Monthly Rent x 9 months</t>
  </si>
  <si>
    <t>COVID Rent Reduction</t>
  </si>
  <si>
    <t>Rent per lease agreement dated 1.7.2017 - COVID 2019 Reduction Applied as per below</t>
  </si>
  <si>
    <t>Monthly rent incl outgoings x 9</t>
  </si>
  <si>
    <t>Monthly Rent x 3 months (April - June 2020)</t>
  </si>
  <si>
    <t>Monthly Rent x 2 months (April - June 2020)</t>
  </si>
  <si>
    <t>$2,833 + GST per month</t>
  </si>
  <si>
    <t>GST shortfall (April - June 2020) - debtor</t>
  </si>
  <si>
    <t>Lease to Venn Constructions Pty Ltd (related party)</t>
  </si>
  <si>
    <t>Lease details:</t>
  </si>
  <si>
    <t>Lease period</t>
  </si>
  <si>
    <t>Rent</t>
  </si>
  <si>
    <t>Rent review/s</t>
  </si>
  <si>
    <t>Outgoings</t>
  </si>
  <si>
    <t>Options to renew</t>
  </si>
  <si>
    <t>01/07/2017 to 30/06/2020</t>
  </si>
  <si>
    <t xml:space="preserve">Included within the rent amount above </t>
  </si>
  <si>
    <t>$2,833.00 + GST (2,375.50 rent plus $475.50 outgoings)</t>
  </si>
  <si>
    <t>None</t>
  </si>
  <si>
    <t>Market revivew at the end of 3yr term - 01/07/2020</t>
  </si>
  <si>
    <t>DB</t>
  </si>
  <si>
    <t>June rent paid 27 July 2020 - debtor</t>
  </si>
  <si>
    <t>Shortfall</t>
  </si>
  <si>
    <t>Represents:</t>
  </si>
  <si>
    <t>This has been paid on 10/03/2021 along with rent shortfall for the 2021 FY</t>
  </si>
  <si>
    <t>Note: These amounts have not been accrued as the fund is registered for GST on a cash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</si>
</sst>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6" xfId="0" applyFont="1" applyBorder="1" applyAlignment="1"/>
    <xf numFmtId="0" fontId="7" fillId="0" borderId="17" xfId="0" applyFont="1" applyBorder="1"/>
    <xf numFmtId="0" fontId="7" fillId="0" borderId="1" xfId="0" applyFont="1" applyBorder="1" applyAlignment="1"/>
    <xf numFmtId="0" fontId="7" fillId="0" borderId="18" xfId="0" applyFont="1" applyBorder="1" applyAlignment="1"/>
    <xf numFmtId="0" fontId="7" fillId="0" borderId="19" xfId="0" applyFont="1" applyBorder="1"/>
    <xf numFmtId="0" fontId="7" fillId="0" borderId="20" xfId="0" applyFont="1" applyBorder="1" applyAlignment="1"/>
    <xf numFmtId="0" fontId="7" fillId="0" borderId="20" xfId="0" applyFont="1" applyBorder="1"/>
    <xf numFmtId="0" fontId="7" fillId="0" borderId="0" xfId="0" applyFont="1"/>
    <xf numFmtId="14" fontId="0" fillId="0" borderId="1" xfId="0" applyNumberFormat="1" applyFill="1" applyBorder="1"/>
    <xf numFmtId="44" fontId="7" fillId="0" borderId="1" xfId="1" applyFont="1" applyBorder="1" applyAlignment="1"/>
    <xf numFmtId="44" fontId="7" fillId="0" borderId="1" xfId="1" applyFont="1" applyBorder="1"/>
    <xf numFmtId="0" fontId="7" fillId="0" borderId="1" xfId="0" applyFont="1" applyBorder="1" applyAlignment="1"/>
    <xf numFmtId="0" fontId="7" fillId="0" borderId="14" xfId="0" applyFont="1" applyBorder="1" applyAlignment="1"/>
    <xf numFmtId="0" fontId="7" fillId="0" borderId="16" xfId="0" applyFont="1" applyBorder="1" applyAlignment="1"/>
    <xf numFmtId="0" fontId="7" fillId="0" borderId="20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3" fillId="0" borderId="6" xfId="0" applyFont="1" applyBorder="1" applyAlignment="1">
      <alignment horizontal="center" vertical="center"/>
    </xf>
    <xf numFmtId="44" fontId="7" fillId="0" borderId="16" xfId="0" applyNumberFormat="1" applyFont="1" applyBorder="1" applyAlignment="1"/>
    <xf numFmtId="44" fontId="7" fillId="0" borderId="1" xfId="0" applyNumberFormat="1" applyFont="1" applyBorder="1"/>
    <xf numFmtId="0" fontId="7" fillId="0" borderId="24" xfId="0" applyFont="1" applyBorder="1" applyAlignment="1"/>
    <xf numFmtId="0" fontId="7" fillId="0" borderId="25" xfId="0" applyFont="1" applyBorder="1"/>
    <xf numFmtId="44" fontId="7" fillId="0" borderId="18" xfId="0" applyNumberFormat="1" applyFont="1" applyBorder="1" applyAlignment="1"/>
    <xf numFmtId="44" fontId="7" fillId="0" borderId="18" xfId="0" applyNumberFormat="1" applyFont="1" applyBorder="1"/>
    <xf numFmtId="44" fontId="7" fillId="2" borderId="1" xfId="1" applyFont="1" applyFill="1" applyBorder="1" applyAlignment="1"/>
    <xf numFmtId="44" fontId="3" fillId="2" borderId="26" xfId="0" applyNumberFormat="1" applyFont="1" applyFill="1" applyBorder="1" applyAlignment="1"/>
    <xf numFmtId="44" fontId="3" fillId="2" borderId="27" xfId="0" applyNumberFormat="1" applyFont="1" applyFill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44" fontId="7" fillId="0" borderId="28" xfId="0" applyNumberFormat="1" applyFont="1" applyBorder="1" applyAlignment="1"/>
    <xf numFmtId="44" fontId="8" fillId="0" borderId="16" xfId="0" applyNumberFormat="1" applyFont="1" applyBorder="1" applyAlignment="1"/>
    <xf numFmtId="44" fontId="7" fillId="0" borderId="16" xfId="1" applyFont="1" applyBorder="1" applyAlignment="1"/>
    <xf numFmtId="44" fontId="7" fillId="0" borderId="18" xfId="1" applyFont="1" applyBorder="1" applyAlignment="1"/>
    <xf numFmtId="44" fontId="7" fillId="0" borderId="18" xfId="1" applyFont="1" applyBorder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" xfId="0" applyFont="1" applyBorder="1" applyAlignment="1"/>
    <xf numFmtId="0" fontId="8" fillId="0" borderId="29" xfId="0" applyFont="1" applyBorder="1" applyAlignment="1">
      <alignment horizontal="left" wrapText="1"/>
    </xf>
    <xf numFmtId="0" fontId="8" fillId="0" borderId="30" xfId="0" applyFont="1" applyBorder="1" applyAlignment="1">
      <alignment horizontal="left" wrapText="1"/>
    </xf>
    <xf numFmtId="0" fontId="8" fillId="0" borderId="28" xfId="0" applyFont="1" applyBorder="1" applyAlignment="1">
      <alignment horizontal="left" wrapText="1"/>
    </xf>
    <xf numFmtId="0" fontId="8" fillId="0" borderId="33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0" fontId="8" fillId="0" borderId="32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7" fillId="0" borderId="1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4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7" fillId="0" borderId="16" xfId="0" applyFont="1" applyBorder="1" applyAlignment="1">
      <alignment horizontal="right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3" fillId="0" borderId="1" xfId="0" applyFont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C77E-CAA9-4028-9AA9-486060E4471D}">
  <dimension ref="A1:J157"/>
  <sheetViews>
    <sheetView tabSelected="1" topLeftCell="A10" zoomScaleNormal="100" workbookViewId="0">
      <selection activeCell="C38" sqref="C38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5.85546875" customWidth="1"/>
    <col min="5" max="5" width="13.85546875" customWidth="1"/>
    <col min="6" max="7" width="12.7109375" customWidth="1"/>
    <col min="8" max="9" width="9.7109375" customWidth="1"/>
    <col min="10" max="10" width="11.28515625" customWidth="1"/>
  </cols>
  <sheetData>
    <row r="1" spans="1:10" ht="30" customHeight="1" x14ac:dyDescent="0.25">
      <c r="A1" s="1" t="s">
        <v>0</v>
      </c>
      <c r="B1" s="2"/>
      <c r="C1" s="3" t="s">
        <v>13</v>
      </c>
      <c r="D1" s="4"/>
      <c r="F1" s="4"/>
      <c r="I1" s="5" t="s">
        <v>1</v>
      </c>
      <c r="J1" s="5" t="s">
        <v>2</v>
      </c>
    </row>
    <row r="2" spans="1:10" ht="20.100000000000001" customHeight="1" x14ac:dyDescent="0.25">
      <c r="A2" s="6"/>
      <c r="B2" s="7"/>
      <c r="C2" s="7"/>
      <c r="D2" s="7"/>
      <c r="F2" s="7"/>
      <c r="I2" s="8" t="s">
        <v>4</v>
      </c>
      <c r="J2" s="8" t="s">
        <v>5</v>
      </c>
    </row>
    <row r="3" spans="1:10" ht="20.100000000000001" customHeight="1" x14ac:dyDescent="0.25">
      <c r="A3" s="9" t="s">
        <v>6</v>
      </c>
      <c r="H3" s="10" t="s">
        <v>7</v>
      </c>
      <c r="I3" s="11" t="s">
        <v>21</v>
      </c>
      <c r="J3" s="31">
        <v>44263</v>
      </c>
    </row>
    <row r="4" spans="1:10" ht="20.100000000000001" customHeight="1" x14ac:dyDescent="0.25">
      <c r="A4" s="13" t="s">
        <v>8</v>
      </c>
      <c r="B4" s="9"/>
      <c r="C4" s="14">
        <v>44012</v>
      </c>
      <c r="D4" s="9"/>
      <c r="F4" s="9"/>
      <c r="H4" s="10" t="s">
        <v>9</v>
      </c>
      <c r="I4" s="11" t="s">
        <v>46</v>
      </c>
      <c r="J4" s="12">
        <v>44263</v>
      </c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5" t="s">
        <v>10</v>
      </c>
      <c r="B7" s="93" t="s">
        <v>11</v>
      </c>
      <c r="C7" s="94"/>
      <c r="D7" s="95"/>
      <c r="E7" s="40" t="s">
        <v>14</v>
      </c>
      <c r="F7" s="17" t="s">
        <v>15</v>
      </c>
      <c r="G7" s="18" t="s">
        <v>16</v>
      </c>
      <c r="H7" s="93" t="s">
        <v>12</v>
      </c>
      <c r="I7" s="96"/>
      <c r="J7" s="97"/>
    </row>
    <row r="8" spans="1:10" x14ac:dyDescent="0.25">
      <c r="A8" s="24"/>
      <c r="B8" s="78"/>
      <c r="C8" s="79"/>
      <c r="D8" s="80"/>
      <c r="E8" s="55"/>
      <c r="F8" s="22"/>
      <c r="G8" s="22"/>
      <c r="H8" s="78"/>
      <c r="I8" s="79"/>
      <c r="J8" s="80"/>
    </row>
    <row r="9" spans="1:10" x14ac:dyDescent="0.25">
      <c r="A9" s="24"/>
      <c r="B9" s="90" t="s">
        <v>34</v>
      </c>
      <c r="C9" s="91"/>
      <c r="D9" s="91"/>
      <c r="E9" s="91"/>
      <c r="F9" s="91"/>
      <c r="G9" s="92"/>
      <c r="H9" s="78"/>
      <c r="I9" s="79"/>
      <c r="J9" s="80"/>
    </row>
    <row r="10" spans="1:10" x14ac:dyDescent="0.25">
      <c r="A10" s="24"/>
      <c r="B10" s="78"/>
      <c r="C10" s="79"/>
      <c r="D10" s="80"/>
      <c r="E10" s="55"/>
      <c r="F10" s="22"/>
      <c r="G10" s="22"/>
      <c r="H10" s="78"/>
      <c r="I10" s="79"/>
      <c r="J10" s="80"/>
    </row>
    <row r="11" spans="1:10" x14ac:dyDescent="0.25">
      <c r="A11" s="24"/>
      <c r="B11" s="90" t="s">
        <v>35</v>
      </c>
      <c r="C11" s="91"/>
      <c r="D11" s="92"/>
      <c r="E11" s="55"/>
      <c r="F11" s="22"/>
      <c r="G11" s="22"/>
      <c r="H11" s="78"/>
      <c r="I11" s="79"/>
      <c r="J11" s="80"/>
    </row>
    <row r="12" spans="1:10" x14ac:dyDescent="0.25">
      <c r="A12" s="24"/>
      <c r="B12" s="78" t="s">
        <v>36</v>
      </c>
      <c r="C12" s="79"/>
      <c r="D12" s="80"/>
      <c r="E12" s="78" t="s">
        <v>41</v>
      </c>
      <c r="F12" s="79"/>
      <c r="G12" s="79"/>
      <c r="H12" s="79"/>
      <c r="I12" s="79"/>
      <c r="J12" s="80"/>
    </row>
    <row r="13" spans="1:10" x14ac:dyDescent="0.25">
      <c r="A13" s="24"/>
      <c r="B13" s="78" t="s">
        <v>37</v>
      </c>
      <c r="C13" s="79"/>
      <c r="D13" s="80"/>
      <c r="E13" s="78" t="s">
        <v>43</v>
      </c>
      <c r="F13" s="79"/>
      <c r="G13" s="79"/>
      <c r="H13" s="79"/>
      <c r="I13" s="79"/>
      <c r="J13" s="80"/>
    </row>
    <row r="14" spans="1:10" x14ac:dyDescent="0.25">
      <c r="A14" s="24"/>
      <c r="B14" s="78" t="s">
        <v>38</v>
      </c>
      <c r="C14" s="79"/>
      <c r="D14" s="80"/>
      <c r="E14" s="78" t="s">
        <v>45</v>
      </c>
      <c r="F14" s="79"/>
      <c r="G14" s="79"/>
      <c r="H14" s="79"/>
      <c r="I14" s="79"/>
      <c r="J14" s="80"/>
    </row>
    <row r="15" spans="1:10" x14ac:dyDescent="0.25">
      <c r="A15" s="24"/>
      <c r="B15" s="78" t="s">
        <v>39</v>
      </c>
      <c r="C15" s="79"/>
      <c r="D15" s="80"/>
      <c r="E15" s="78" t="s">
        <v>42</v>
      </c>
      <c r="F15" s="79"/>
      <c r="G15" s="79"/>
      <c r="H15" s="79"/>
      <c r="I15" s="79"/>
      <c r="J15" s="80"/>
    </row>
    <row r="16" spans="1:10" x14ac:dyDescent="0.25">
      <c r="A16" s="24"/>
      <c r="B16" s="78" t="s">
        <v>40</v>
      </c>
      <c r="C16" s="79"/>
      <c r="D16" s="80"/>
      <c r="E16" s="55" t="s">
        <v>44</v>
      </c>
      <c r="F16" s="98"/>
      <c r="G16" s="99"/>
      <c r="H16" s="99"/>
      <c r="I16" s="99"/>
      <c r="J16" s="100"/>
    </row>
    <row r="17" spans="1:10" x14ac:dyDescent="0.25">
      <c r="A17" s="24"/>
      <c r="B17" s="78"/>
      <c r="C17" s="79"/>
      <c r="D17" s="80"/>
      <c r="E17" s="55"/>
      <c r="F17" s="22"/>
      <c r="G17" s="22"/>
      <c r="H17" s="78"/>
      <c r="I17" s="79"/>
      <c r="J17" s="80"/>
    </row>
    <row r="18" spans="1:10" x14ac:dyDescent="0.25">
      <c r="A18" s="24"/>
      <c r="B18" s="78"/>
      <c r="C18" s="79"/>
      <c r="D18" s="80"/>
      <c r="E18" s="55"/>
      <c r="F18" s="22"/>
      <c r="G18" s="22"/>
      <c r="H18" s="78"/>
      <c r="I18" s="79"/>
      <c r="J18" s="80"/>
    </row>
    <row r="19" spans="1:10" x14ac:dyDescent="0.25">
      <c r="A19" s="24"/>
      <c r="B19" s="50" t="s">
        <v>28</v>
      </c>
      <c r="C19" s="51"/>
      <c r="D19" s="51"/>
      <c r="E19" s="51"/>
      <c r="F19" s="51"/>
      <c r="G19" s="51"/>
      <c r="H19" s="51"/>
      <c r="I19" s="51"/>
      <c r="J19" s="52"/>
    </row>
    <row r="20" spans="1:10" x14ac:dyDescent="0.25">
      <c r="A20" s="24"/>
      <c r="B20" s="78" t="s">
        <v>29</v>
      </c>
      <c r="C20" s="79"/>
      <c r="D20" s="80"/>
      <c r="E20" s="32">
        <f>2833*9</f>
        <v>25497</v>
      </c>
      <c r="F20" s="33">
        <f>+E20*0.1</f>
        <v>2549.7000000000003</v>
      </c>
      <c r="G20" s="33">
        <f>+E20+F20</f>
        <v>28046.7</v>
      </c>
      <c r="H20" s="78" t="s">
        <v>32</v>
      </c>
      <c r="I20" s="82"/>
      <c r="J20" s="83"/>
    </row>
    <row r="21" spans="1:10" x14ac:dyDescent="0.25">
      <c r="A21" s="24"/>
      <c r="B21" s="78" t="s">
        <v>30</v>
      </c>
      <c r="C21" s="79"/>
      <c r="D21" s="80"/>
      <c r="E21" s="56">
        <f>1654.25*3</f>
        <v>4962.75</v>
      </c>
      <c r="F21" s="46">
        <f>E21*0.1</f>
        <v>496.27500000000003</v>
      </c>
      <c r="G21" s="46">
        <f>E21+F21</f>
        <v>5459.0249999999996</v>
      </c>
      <c r="H21" s="35" t="s">
        <v>27</v>
      </c>
      <c r="I21" s="38"/>
      <c r="J21" s="39"/>
    </row>
    <row r="22" spans="1:10" ht="15.75" thickBot="1" x14ac:dyDescent="0.3">
      <c r="A22" s="24"/>
      <c r="B22" s="87" t="s">
        <v>18</v>
      </c>
      <c r="C22" s="88"/>
      <c r="D22" s="89"/>
      <c r="E22" s="48">
        <f>SUM(E20:E21)</f>
        <v>30459.75</v>
      </c>
      <c r="F22" s="48">
        <f>SUM(F20:F21)</f>
        <v>3045.9750000000004</v>
      </c>
      <c r="G22" s="48">
        <f>SUM(G20:G21)</f>
        <v>33505.724999999999</v>
      </c>
      <c r="H22" s="87"/>
      <c r="I22" s="88"/>
      <c r="J22" s="89"/>
    </row>
    <row r="23" spans="1:10" ht="15.75" thickTop="1" x14ac:dyDescent="0.25">
      <c r="A23" s="24"/>
      <c r="B23" s="78"/>
      <c r="C23" s="79"/>
      <c r="D23" s="80"/>
      <c r="E23" s="36"/>
      <c r="F23" s="22"/>
      <c r="G23" s="22"/>
      <c r="H23" s="78"/>
      <c r="I23" s="82"/>
      <c r="J23" s="83"/>
    </row>
    <row r="24" spans="1:10" x14ac:dyDescent="0.25">
      <c r="A24" s="24"/>
      <c r="B24" s="78" t="s">
        <v>19</v>
      </c>
      <c r="C24" s="79"/>
      <c r="D24" s="79"/>
      <c r="E24" s="79"/>
      <c r="F24" s="80"/>
      <c r="G24" s="22"/>
      <c r="H24" s="78"/>
      <c r="I24" s="82"/>
      <c r="J24" s="83"/>
    </row>
    <row r="25" spans="1:10" x14ac:dyDescent="0.25">
      <c r="A25" s="24"/>
      <c r="B25" s="78"/>
      <c r="C25" s="79"/>
      <c r="D25" s="80"/>
      <c r="E25" s="36"/>
      <c r="F25" s="22"/>
      <c r="G25" s="22"/>
      <c r="H25" s="78"/>
      <c r="I25" s="82"/>
      <c r="J25" s="83"/>
    </row>
    <row r="26" spans="1:10" x14ac:dyDescent="0.25">
      <c r="A26" s="24"/>
      <c r="B26" s="90" t="s">
        <v>22</v>
      </c>
      <c r="C26" s="91"/>
      <c r="D26" s="92"/>
      <c r="E26" s="36"/>
      <c r="F26" s="22"/>
      <c r="G26" s="22"/>
      <c r="H26" s="78"/>
      <c r="I26" s="82"/>
      <c r="J26" s="83"/>
    </row>
    <row r="27" spans="1:10" x14ac:dyDescent="0.25">
      <c r="A27" s="24"/>
      <c r="B27" s="78" t="s">
        <v>26</v>
      </c>
      <c r="C27" s="79"/>
      <c r="D27" s="80"/>
      <c r="E27" s="58">
        <f>+E20</f>
        <v>25497</v>
      </c>
      <c r="F27" s="58">
        <f>+F20</f>
        <v>2549.7000000000003</v>
      </c>
      <c r="G27" s="58">
        <f>+G20</f>
        <v>28046.7</v>
      </c>
      <c r="H27" s="78"/>
      <c r="I27" s="82"/>
      <c r="J27" s="83"/>
    </row>
    <row r="28" spans="1:10" x14ac:dyDescent="0.25">
      <c r="A28" s="24"/>
      <c r="B28" s="78" t="s">
        <v>31</v>
      </c>
      <c r="C28" s="79"/>
      <c r="D28" s="80"/>
      <c r="E28" s="59">
        <f>1503.86*2</f>
        <v>3007.72</v>
      </c>
      <c r="F28" s="60">
        <f>+E28*0.1</f>
        <v>300.77199999999999</v>
      </c>
      <c r="G28" s="60">
        <f>+E28+F28</f>
        <v>3308.4919999999997</v>
      </c>
      <c r="H28" s="78"/>
      <c r="I28" s="82"/>
      <c r="J28" s="83"/>
    </row>
    <row r="29" spans="1:10" ht="15.75" thickBot="1" x14ac:dyDescent="0.3">
      <c r="A29" s="24"/>
      <c r="B29" s="87" t="s">
        <v>25</v>
      </c>
      <c r="C29" s="88"/>
      <c r="D29" s="89"/>
      <c r="E29" s="48">
        <f>SUM(E27:E28)</f>
        <v>28504.720000000001</v>
      </c>
      <c r="F29" s="48">
        <f>SUM(F27:F28)</f>
        <v>2850.4720000000002</v>
      </c>
      <c r="G29" s="48">
        <f>SUM(G27:G28)</f>
        <v>31355.191999999999</v>
      </c>
      <c r="H29" s="78"/>
      <c r="I29" s="82"/>
      <c r="J29" s="83"/>
    </row>
    <row r="30" spans="1:10" ht="15.75" thickTop="1" x14ac:dyDescent="0.25">
      <c r="A30" s="24"/>
      <c r="B30" s="78"/>
      <c r="C30" s="79"/>
      <c r="D30" s="80"/>
      <c r="E30" s="43"/>
      <c r="F30" s="44"/>
      <c r="G30" s="44"/>
      <c r="H30" s="78"/>
      <c r="I30" s="82"/>
      <c r="J30" s="83"/>
    </row>
    <row r="31" spans="1:10" x14ac:dyDescent="0.25">
      <c r="A31" s="24"/>
      <c r="B31" s="81" t="s">
        <v>48</v>
      </c>
      <c r="C31" s="81"/>
      <c r="D31" s="81"/>
      <c r="E31" s="57">
        <f>E22-E29</f>
        <v>1955.0299999999988</v>
      </c>
      <c r="F31" s="57">
        <f>F22-F29</f>
        <v>195.50300000000016</v>
      </c>
      <c r="G31" s="57">
        <f>G22-G29</f>
        <v>2150.5329999999994</v>
      </c>
      <c r="H31" s="84"/>
      <c r="I31" s="85"/>
      <c r="J31" s="86"/>
    </row>
    <row r="32" spans="1:10" x14ac:dyDescent="0.25">
      <c r="A32" s="24"/>
      <c r="B32" s="78" t="s">
        <v>49</v>
      </c>
      <c r="C32" s="79"/>
      <c r="D32" s="80"/>
      <c r="E32" s="36"/>
      <c r="F32" s="22"/>
      <c r="G32" s="22"/>
      <c r="H32" s="78"/>
      <c r="I32" s="79"/>
      <c r="J32" s="80"/>
    </row>
    <row r="33" spans="1:10" x14ac:dyDescent="0.25">
      <c r="A33" s="24"/>
      <c r="B33" s="78" t="s">
        <v>47</v>
      </c>
      <c r="C33" s="79"/>
      <c r="D33" s="80"/>
      <c r="E33" s="32">
        <v>1503.86</v>
      </c>
      <c r="F33" s="60">
        <v>150.38999999999999</v>
      </c>
      <c r="G33" s="60">
        <v>1654.25</v>
      </c>
      <c r="H33" s="78"/>
      <c r="I33" s="79"/>
      <c r="J33" s="80"/>
    </row>
    <row r="34" spans="1:10" ht="15" customHeight="1" x14ac:dyDescent="0.25">
      <c r="A34" s="24"/>
      <c r="B34" s="53" t="s">
        <v>33</v>
      </c>
      <c r="C34" s="54"/>
      <c r="D34" s="55"/>
      <c r="E34" s="32">
        <f>+G34-F34</f>
        <v>451.14545454545453</v>
      </c>
      <c r="F34" s="60">
        <f>+G34/11</f>
        <v>45.114545454545457</v>
      </c>
      <c r="G34" s="59">
        <f>165.42*3</f>
        <v>496.26</v>
      </c>
      <c r="H34" s="65" t="s">
        <v>50</v>
      </c>
      <c r="I34" s="66"/>
      <c r="J34" s="67"/>
    </row>
    <row r="35" spans="1:10" x14ac:dyDescent="0.25">
      <c r="A35" s="24"/>
      <c r="B35" s="81"/>
      <c r="C35" s="81"/>
      <c r="D35" s="81"/>
      <c r="E35" s="34"/>
      <c r="F35" s="22"/>
      <c r="G35" s="22"/>
      <c r="H35" s="68"/>
      <c r="I35" s="69"/>
      <c r="J35" s="70"/>
    </row>
    <row r="36" spans="1:10" x14ac:dyDescent="0.25">
      <c r="A36" s="24"/>
      <c r="B36" s="81"/>
      <c r="C36" s="81"/>
      <c r="D36" s="81"/>
      <c r="E36" s="34"/>
      <c r="F36" s="22"/>
      <c r="G36" s="22"/>
      <c r="H36" s="71"/>
      <c r="I36" s="72"/>
      <c r="J36" s="73"/>
    </row>
    <row r="37" spans="1:10" x14ac:dyDescent="0.25">
      <c r="A37" s="24"/>
      <c r="B37" s="81"/>
      <c r="C37" s="81"/>
      <c r="D37" s="81"/>
      <c r="E37" s="34"/>
      <c r="F37" s="22"/>
      <c r="G37" s="22"/>
      <c r="H37" s="78"/>
      <c r="I37" s="79"/>
      <c r="J37" s="80"/>
    </row>
    <row r="38" spans="1:10" x14ac:dyDescent="0.25">
      <c r="A38" s="24"/>
      <c r="B38" s="64" t="s">
        <v>51</v>
      </c>
      <c r="C38" s="105"/>
      <c r="D38" s="64"/>
      <c r="E38" s="26"/>
      <c r="F38" s="22"/>
      <c r="G38" s="22"/>
      <c r="H38" s="61"/>
      <c r="I38" s="62"/>
      <c r="J38" s="63"/>
    </row>
    <row r="39" spans="1:10" ht="15.75" thickBot="1" x14ac:dyDescent="0.3">
      <c r="A39" s="27"/>
      <c r="B39" s="74"/>
      <c r="C39" s="74"/>
      <c r="D39" s="74"/>
      <c r="E39" s="37"/>
      <c r="F39" s="29"/>
      <c r="G39" s="29"/>
      <c r="H39" s="75"/>
      <c r="I39" s="76"/>
      <c r="J39" s="77"/>
    </row>
    <row r="40" spans="1:10" x14ac:dyDescent="0.25">
      <c r="E40" s="30"/>
    </row>
    <row r="41" spans="1:10" x14ac:dyDescent="0.25">
      <c r="E41" s="30"/>
    </row>
    <row r="42" spans="1:10" x14ac:dyDescent="0.25">
      <c r="E42" s="30"/>
    </row>
    <row r="43" spans="1:10" x14ac:dyDescent="0.25">
      <c r="E43" s="30"/>
    </row>
    <row r="44" spans="1:10" x14ac:dyDescent="0.25">
      <c r="E44" s="30"/>
    </row>
    <row r="45" spans="1:10" x14ac:dyDescent="0.25">
      <c r="E45" s="30"/>
    </row>
    <row r="46" spans="1:10" x14ac:dyDescent="0.25">
      <c r="E46" s="30"/>
    </row>
    <row r="47" spans="1:10" x14ac:dyDescent="0.25">
      <c r="E47" s="30"/>
    </row>
    <row r="48" spans="1:10" x14ac:dyDescent="0.25">
      <c r="E48" s="30"/>
    </row>
    <row r="49" spans="5:5" x14ac:dyDescent="0.25">
      <c r="E49" s="30"/>
    </row>
    <row r="50" spans="5:5" x14ac:dyDescent="0.25">
      <c r="E50" s="30"/>
    </row>
    <row r="51" spans="5:5" x14ac:dyDescent="0.25">
      <c r="E51" s="30"/>
    </row>
    <row r="52" spans="5:5" x14ac:dyDescent="0.25">
      <c r="E52" s="30"/>
    </row>
    <row r="53" spans="5:5" x14ac:dyDescent="0.25">
      <c r="E53" s="30"/>
    </row>
    <row r="54" spans="5:5" x14ac:dyDescent="0.25">
      <c r="E54" s="30"/>
    </row>
    <row r="55" spans="5:5" x14ac:dyDescent="0.25">
      <c r="E55" s="30"/>
    </row>
    <row r="56" spans="5:5" x14ac:dyDescent="0.25">
      <c r="E56" s="30"/>
    </row>
    <row r="57" spans="5:5" x14ac:dyDescent="0.25">
      <c r="E57" s="30"/>
    </row>
    <row r="58" spans="5:5" x14ac:dyDescent="0.25">
      <c r="E58" s="30"/>
    </row>
    <row r="59" spans="5:5" x14ac:dyDescent="0.25">
      <c r="E59" s="30"/>
    </row>
    <row r="60" spans="5:5" x14ac:dyDescent="0.25">
      <c r="E60" s="30"/>
    </row>
    <row r="61" spans="5:5" x14ac:dyDescent="0.25">
      <c r="E61" s="30"/>
    </row>
    <row r="62" spans="5:5" x14ac:dyDescent="0.25">
      <c r="E62" s="30"/>
    </row>
    <row r="63" spans="5:5" x14ac:dyDescent="0.25">
      <c r="E63" s="30"/>
    </row>
    <row r="64" spans="5:5" x14ac:dyDescent="0.25">
      <c r="E64" s="30"/>
    </row>
    <row r="65" spans="5:5" x14ac:dyDescent="0.25">
      <c r="E65" s="30"/>
    </row>
    <row r="66" spans="5:5" x14ac:dyDescent="0.25">
      <c r="E66" s="30"/>
    </row>
    <row r="67" spans="5:5" x14ac:dyDescent="0.25">
      <c r="E67" s="30"/>
    </row>
    <row r="68" spans="5:5" x14ac:dyDescent="0.25">
      <c r="E68" s="30"/>
    </row>
    <row r="69" spans="5:5" x14ac:dyDescent="0.25">
      <c r="E69" s="30"/>
    </row>
    <row r="70" spans="5:5" x14ac:dyDescent="0.25">
      <c r="E70" s="30"/>
    </row>
    <row r="71" spans="5:5" x14ac:dyDescent="0.25">
      <c r="E71" s="30"/>
    </row>
    <row r="72" spans="5:5" x14ac:dyDescent="0.25">
      <c r="E72" s="30"/>
    </row>
    <row r="73" spans="5:5" x14ac:dyDescent="0.25">
      <c r="E73" s="30"/>
    </row>
    <row r="74" spans="5:5" x14ac:dyDescent="0.25">
      <c r="E74" s="30"/>
    </row>
    <row r="75" spans="5:5" x14ac:dyDescent="0.25">
      <c r="E75" s="30"/>
    </row>
    <row r="76" spans="5:5" x14ac:dyDescent="0.25">
      <c r="E76" s="30"/>
    </row>
    <row r="77" spans="5:5" x14ac:dyDescent="0.25">
      <c r="E77" s="30"/>
    </row>
    <row r="78" spans="5:5" x14ac:dyDescent="0.25">
      <c r="E78" s="30"/>
    </row>
    <row r="79" spans="5:5" x14ac:dyDescent="0.25">
      <c r="E79" s="30"/>
    </row>
    <row r="80" spans="5:5" x14ac:dyDescent="0.25">
      <c r="E80" s="30"/>
    </row>
    <row r="81" spans="5:5" x14ac:dyDescent="0.25">
      <c r="E81" s="30"/>
    </row>
    <row r="82" spans="5:5" x14ac:dyDescent="0.25">
      <c r="E82" s="30"/>
    </row>
    <row r="83" spans="5:5" x14ac:dyDescent="0.25">
      <c r="E83" s="30"/>
    </row>
    <row r="84" spans="5:5" x14ac:dyDescent="0.25">
      <c r="E84" s="30"/>
    </row>
    <row r="85" spans="5:5" x14ac:dyDescent="0.25">
      <c r="E85" s="30"/>
    </row>
    <row r="86" spans="5:5" x14ac:dyDescent="0.25">
      <c r="E86" s="30"/>
    </row>
    <row r="87" spans="5:5" x14ac:dyDescent="0.25">
      <c r="E87" s="30"/>
    </row>
    <row r="88" spans="5:5" x14ac:dyDescent="0.25">
      <c r="E88" s="30"/>
    </row>
    <row r="89" spans="5:5" x14ac:dyDescent="0.25">
      <c r="E89" s="30"/>
    </row>
    <row r="90" spans="5:5" x14ac:dyDescent="0.25">
      <c r="E90" s="30"/>
    </row>
    <row r="91" spans="5:5" x14ac:dyDescent="0.25">
      <c r="E91" s="30"/>
    </row>
    <row r="92" spans="5:5" x14ac:dyDescent="0.25">
      <c r="E92" s="30"/>
    </row>
    <row r="93" spans="5:5" x14ac:dyDescent="0.25">
      <c r="E93" s="30"/>
    </row>
    <row r="94" spans="5:5" x14ac:dyDescent="0.25">
      <c r="E94" s="30"/>
    </row>
    <row r="95" spans="5:5" x14ac:dyDescent="0.25">
      <c r="E95" s="30"/>
    </row>
    <row r="96" spans="5:5" x14ac:dyDescent="0.25">
      <c r="E96" s="30"/>
    </row>
    <row r="97" spans="5:5" x14ac:dyDescent="0.25">
      <c r="E97" s="30"/>
    </row>
    <row r="98" spans="5:5" x14ac:dyDescent="0.25">
      <c r="E98" s="30"/>
    </row>
    <row r="99" spans="5:5" x14ac:dyDescent="0.25">
      <c r="E99" s="30"/>
    </row>
    <row r="100" spans="5:5" x14ac:dyDescent="0.25">
      <c r="E100" s="30"/>
    </row>
    <row r="101" spans="5:5" x14ac:dyDescent="0.25">
      <c r="E101" s="30"/>
    </row>
    <row r="102" spans="5:5" x14ac:dyDescent="0.25">
      <c r="E102" s="30"/>
    </row>
    <row r="103" spans="5:5" x14ac:dyDescent="0.25">
      <c r="E103" s="30"/>
    </row>
    <row r="104" spans="5:5" x14ac:dyDescent="0.25">
      <c r="E104" s="30"/>
    </row>
    <row r="105" spans="5:5" x14ac:dyDescent="0.25">
      <c r="E105" s="30"/>
    </row>
    <row r="106" spans="5:5" x14ac:dyDescent="0.25">
      <c r="E106" s="30"/>
    </row>
    <row r="107" spans="5:5" x14ac:dyDescent="0.25">
      <c r="E107" s="30"/>
    </row>
    <row r="108" spans="5:5" x14ac:dyDescent="0.25">
      <c r="E108" s="30"/>
    </row>
    <row r="109" spans="5:5" x14ac:dyDescent="0.25">
      <c r="E109" s="30"/>
    </row>
    <row r="110" spans="5:5" x14ac:dyDescent="0.25">
      <c r="E110" s="30"/>
    </row>
    <row r="111" spans="5:5" x14ac:dyDescent="0.25">
      <c r="E111" s="30"/>
    </row>
    <row r="112" spans="5:5" x14ac:dyDescent="0.25">
      <c r="E112" s="30"/>
    </row>
    <row r="113" spans="5:5" x14ac:dyDescent="0.25">
      <c r="E113" s="30"/>
    </row>
    <row r="114" spans="5:5" x14ac:dyDescent="0.25">
      <c r="E114" s="30"/>
    </row>
    <row r="115" spans="5:5" x14ac:dyDescent="0.25">
      <c r="E115" s="30"/>
    </row>
    <row r="116" spans="5:5" x14ac:dyDescent="0.25">
      <c r="E116" s="30"/>
    </row>
    <row r="117" spans="5:5" x14ac:dyDescent="0.25">
      <c r="E117" s="30"/>
    </row>
    <row r="118" spans="5:5" x14ac:dyDescent="0.25">
      <c r="E118" s="30"/>
    </row>
    <row r="119" spans="5:5" x14ac:dyDescent="0.25">
      <c r="E119" s="30"/>
    </row>
    <row r="120" spans="5:5" x14ac:dyDescent="0.25">
      <c r="E120" s="30"/>
    </row>
    <row r="121" spans="5:5" x14ac:dyDescent="0.25">
      <c r="E121" s="30"/>
    </row>
    <row r="122" spans="5:5" x14ac:dyDescent="0.25">
      <c r="E122" s="30"/>
    </row>
    <row r="123" spans="5:5" x14ac:dyDescent="0.25">
      <c r="E123" s="30"/>
    </row>
    <row r="124" spans="5:5" x14ac:dyDescent="0.25">
      <c r="E124" s="30"/>
    </row>
    <row r="125" spans="5:5" x14ac:dyDescent="0.25">
      <c r="E125" s="30"/>
    </row>
    <row r="126" spans="5:5" x14ac:dyDescent="0.25">
      <c r="E126" s="30"/>
    </row>
    <row r="127" spans="5:5" x14ac:dyDescent="0.25">
      <c r="E127" s="30"/>
    </row>
    <row r="128" spans="5:5" x14ac:dyDescent="0.25">
      <c r="E128" s="30"/>
    </row>
    <row r="129" spans="5:5" x14ac:dyDescent="0.25">
      <c r="E129" s="30"/>
    </row>
    <row r="130" spans="5:5" x14ac:dyDescent="0.25">
      <c r="E130" s="30"/>
    </row>
    <row r="131" spans="5:5" x14ac:dyDescent="0.25">
      <c r="E131" s="30"/>
    </row>
    <row r="132" spans="5:5" x14ac:dyDescent="0.25">
      <c r="E132" s="30"/>
    </row>
    <row r="133" spans="5:5" x14ac:dyDescent="0.25">
      <c r="E133" s="30"/>
    </row>
    <row r="134" spans="5:5" x14ac:dyDescent="0.25">
      <c r="E134" s="30"/>
    </row>
    <row r="135" spans="5:5" x14ac:dyDescent="0.25">
      <c r="E135" s="30"/>
    </row>
    <row r="136" spans="5:5" x14ac:dyDescent="0.25">
      <c r="E136" s="30"/>
    </row>
    <row r="137" spans="5:5" x14ac:dyDescent="0.25">
      <c r="E137" s="30"/>
    </row>
    <row r="138" spans="5:5" x14ac:dyDescent="0.25">
      <c r="E138" s="30"/>
    </row>
    <row r="139" spans="5:5" x14ac:dyDescent="0.25">
      <c r="E139" s="30"/>
    </row>
    <row r="140" spans="5:5" x14ac:dyDescent="0.25">
      <c r="E140" s="30"/>
    </row>
    <row r="141" spans="5:5" x14ac:dyDescent="0.25">
      <c r="E141" s="30"/>
    </row>
    <row r="142" spans="5:5" x14ac:dyDescent="0.25">
      <c r="E142" s="30"/>
    </row>
    <row r="143" spans="5:5" x14ac:dyDescent="0.25">
      <c r="E143" s="30"/>
    </row>
    <row r="144" spans="5:5" x14ac:dyDescent="0.25">
      <c r="E144" s="30"/>
    </row>
    <row r="145" spans="5:5" x14ac:dyDescent="0.25">
      <c r="E145" s="30"/>
    </row>
    <row r="146" spans="5:5" x14ac:dyDescent="0.25">
      <c r="E146" s="30"/>
    </row>
    <row r="147" spans="5:5" x14ac:dyDescent="0.25">
      <c r="E147" s="30"/>
    </row>
    <row r="148" spans="5:5" x14ac:dyDescent="0.25">
      <c r="E148" s="30"/>
    </row>
    <row r="149" spans="5:5" x14ac:dyDescent="0.25">
      <c r="E149" s="30"/>
    </row>
    <row r="150" spans="5:5" x14ac:dyDescent="0.25">
      <c r="E150" s="30"/>
    </row>
    <row r="151" spans="5:5" x14ac:dyDescent="0.25">
      <c r="E151" s="30"/>
    </row>
    <row r="152" spans="5:5" x14ac:dyDescent="0.25">
      <c r="E152" s="30"/>
    </row>
    <row r="153" spans="5:5" x14ac:dyDescent="0.25">
      <c r="E153" s="30"/>
    </row>
    <row r="154" spans="5:5" x14ac:dyDescent="0.25">
      <c r="E154" s="30"/>
    </row>
    <row r="155" spans="5:5" x14ac:dyDescent="0.25">
      <c r="E155" s="30"/>
    </row>
    <row r="156" spans="5:5" x14ac:dyDescent="0.25">
      <c r="E156" s="30"/>
    </row>
    <row r="157" spans="5:5" x14ac:dyDescent="0.25">
      <c r="E157" s="30"/>
    </row>
  </sheetData>
  <mergeCells count="58">
    <mergeCell ref="B13:D13"/>
    <mergeCell ref="B14:D14"/>
    <mergeCell ref="B20:D20"/>
    <mergeCell ref="H20:J20"/>
    <mergeCell ref="B22:D22"/>
    <mergeCell ref="E13:J13"/>
    <mergeCell ref="B18:D18"/>
    <mergeCell ref="H18:J18"/>
    <mergeCell ref="B17:D17"/>
    <mergeCell ref="H17:J17"/>
    <mergeCell ref="B15:D15"/>
    <mergeCell ref="B16:D16"/>
    <mergeCell ref="E14:J14"/>
    <mergeCell ref="E15:J15"/>
    <mergeCell ref="F16:J16"/>
    <mergeCell ref="B10:D10"/>
    <mergeCell ref="H10:J10"/>
    <mergeCell ref="B11:D11"/>
    <mergeCell ref="H11:J11"/>
    <mergeCell ref="B12:D12"/>
    <mergeCell ref="E12:J12"/>
    <mergeCell ref="B7:D7"/>
    <mergeCell ref="H7:J7"/>
    <mergeCell ref="B8:D8"/>
    <mergeCell ref="H8:J8"/>
    <mergeCell ref="H9:J9"/>
    <mergeCell ref="B9:G9"/>
    <mergeCell ref="H22:J22"/>
    <mergeCell ref="B23:D23"/>
    <mergeCell ref="H23:J23"/>
    <mergeCell ref="B24:F24"/>
    <mergeCell ref="H24:J24"/>
    <mergeCell ref="H28:J28"/>
    <mergeCell ref="B25:D25"/>
    <mergeCell ref="H25:J25"/>
    <mergeCell ref="B26:D26"/>
    <mergeCell ref="H26:J26"/>
    <mergeCell ref="B27:D27"/>
    <mergeCell ref="H27:J27"/>
    <mergeCell ref="B32:D32"/>
    <mergeCell ref="H32:J32"/>
    <mergeCell ref="B33:D33"/>
    <mergeCell ref="B29:D29"/>
    <mergeCell ref="H29:J29"/>
    <mergeCell ref="H34:J36"/>
    <mergeCell ref="B39:D39"/>
    <mergeCell ref="H39:J39"/>
    <mergeCell ref="B28:D28"/>
    <mergeCell ref="B21:D21"/>
    <mergeCell ref="B36:D36"/>
    <mergeCell ref="B37:D37"/>
    <mergeCell ref="H37:J37"/>
    <mergeCell ref="H33:J33"/>
    <mergeCell ref="B35:D35"/>
    <mergeCell ref="B30:D30"/>
    <mergeCell ref="H30:J30"/>
    <mergeCell ref="B31:D31"/>
    <mergeCell ref="H31:J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J146"/>
  <sheetViews>
    <sheetView workbookViewId="0">
      <selection sqref="A1:XFD1048576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3.28515625" customWidth="1"/>
    <col min="5" max="5" width="11.42578125" customWidth="1"/>
    <col min="6" max="7" width="12.7109375" customWidth="1"/>
    <col min="8" max="9" width="9.7109375" customWidth="1"/>
    <col min="10" max="10" width="11.28515625" customWidth="1"/>
  </cols>
  <sheetData>
    <row r="1" spans="1:10" ht="30" customHeight="1" x14ac:dyDescent="0.25">
      <c r="A1" s="1" t="s">
        <v>0</v>
      </c>
      <c r="B1" s="2"/>
      <c r="C1" s="3" t="s">
        <v>13</v>
      </c>
      <c r="D1" s="4"/>
      <c r="F1" s="4"/>
      <c r="I1" s="5" t="s">
        <v>1</v>
      </c>
      <c r="J1" s="5" t="s">
        <v>2</v>
      </c>
    </row>
    <row r="2" spans="1:10" ht="20.100000000000001" customHeight="1" x14ac:dyDescent="0.25">
      <c r="A2" s="6" t="s">
        <v>3</v>
      </c>
      <c r="B2" s="7"/>
      <c r="C2" s="7"/>
      <c r="D2" s="7"/>
      <c r="F2" s="7"/>
      <c r="I2" s="8" t="s">
        <v>4</v>
      </c>
      <c r="J2" s="8" t="s">
        <v>5</v>
      </c>
    </row>
    <row r="3" spans="1:10" ht="20.100000000000001" customHeight="1" x14ac:dyDescent="0.25">
      <c r="A3" s="9" t="s">
        <v>6</v>
      </c>
      <c r="H3" s="10" t="s">
        <v>7</v>
      </c>
      <c r="I3" s="11" t="s">
        <v>21</v>
      </c>
      <c r="J3" s="31">
        <v>43880</v>
      </c>
    </row>
    <row r="4" spans="1:10" ht="20.100000000000001" customHeight="1" x14ac:dyDescent="0.25">
      <c r="A4" s="13" t="s">
        <v>8</v>
      </c>
      <c r="B4" s="9"/>
      <c r="C4" s="14">
        <v>43646</v>
      </c>
      <c r="D4" s="9"/>
      <c r="F4" s="9"/>
      <c r="H4" s="10" t="s">
        <v>9</v>
      </c>
      <c r="I4" s="11"/>
      <c r="J4" s="12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5" t="s">
        <v>10</v>
      </c>
      <c r="B7" s="93" t="s">
        <v>11</v>
      </c>
      <c r="C7" s="94"/>
      <c r="D7" s="95"/>
      <c r="E7" s="16" t="s">
        <v>14</v>
      </c>
      <c r="F7" s="17" t="s">
        <v>15</v>
      </c>
      <c r="G7" s="18" t="s">
        <v>16</v>
      </c>
      <c r="H7" s="93" t="s">
        <v>12</v>
      </c>
      <c r="I7" s="96"/>
      <c r="J7" s="97"/>
    </row>
    <row r="8" spans="1:10" x14ac:dyDescent="0.25">
      <c r="A8" s="19"/>
      <c r="B8" s="101"/>
      <c r="C8" s="101"/>
      <c r="D8" s="101"/>
      <c r="E8" s="20"/>
      <c r="F8" s="21"/>
      <c r="G8" s="21"/>
      <c r="H8" s="102"/>
      <c r="I8" s="103"/>
      <c r="J8" s="104"/>
    </row>
    <row r="9" spans="1:10" x14ac:dyDescent="0.25">
      <c r="A9" s="24"/>
      <c r="B9" s="90" t="s">
        <v>20</v>
      </c>
      <c r="C9" s="91"/>
      <c r="D9" s="91"/>
      <c r="E9" s="91"/>
      <c r="F9" s="92"/>
      <c r="G9" s="22"/>
      <c r="H9" s="78"/>
      <c r="I9" s="79"/>
      <c r="J9" s="80"/>
    </row>
    <row r="10" spans="1:10" x14ac:dyDescent="0.25">
      <c r="A10" s="24"/>
      <c r="B10" s="78" t="s">
        <v>17</v>
      </c>
      <c r="C10" s="79"/>
      <c r="D10" s="80"/>
      <c r="E10" s="32">
        <v>2833</v>
      </c>
      <c r="F10" s="33">
        <f>+E10*0.1</f>
        <v>283.3</v>
      </c>
      <c r="G10" s="33">
        <f>+E10+F10</f>
        <v>3116.3</v>
      </c>
      <c r="H10" s="78"/>
      <c r="I10" s="82"/>
      <c r="J10" s="83"/>
    </row>
    <row r="11" spans="1:10" x14ac:dyDescent="0.25">
      <c r="A11" s="24"/>
      <c r="B11" s="81" t="s">
        <v>18</v>
      </c>
      <c r="C11" s="81"/>
      <c r="D11" s="81"/>
      <c r="E11" s="47">
        <f>+E10*12</f>
        <v>33996</v>
      </c>
      <c r="F11" s="47">
        <f>+F10*12</f>
        <v>3399.6000000000004</v>
      </c>
      <c r="G11" s="47">
        <f>+G10*12</f>
        <v>37395.600000000006</v>
      </c>
      <c r="H11" s="78"/>
      <c r="I11" s="79"/>
      <c r="J11" s="80"/>
    </row>
    <row r="12" spans="1:10" x14ac:dyDescent="0.25">
      <c r="A12" s="24"/>
      <c r="B12" s="78"/>
      <c r="C12" s="79"/>
      <c r="D12" s="80"/>
      <c r="E12" s="23"/>
      <c r="F12" s="22"/>
      <c r="G12" s="22"/>
      <c r="H12" s="78"/>
      <c r="I12" s="82"/>
      <c r="J12" s="83"/>
    </row>
    <row r="13" spans="1:10" x14ac:dyDescent="0.25">
      <c r="A13" s="24"/>
      <c r="B13" s="78" t="s">
        <v>19</v>
      </c>
      <c r="C13" s="79"/>
      <c r="D13" s="79"/>
      <c r="E13" s="79"/>
      <c r="F13" s="80"/>
      <c r="G13" s="22"/>
      <c r="H13" s="78"/>
      <c r="I13" s="82"/>
      <c r="J13" s="83"/>
    </row>
    <row r="14" spans="1:10" x14ac:dyDescent="0.25">
      <c r="A14" s="24"/>
      <c r="B14" s="78"/>
      <c r="C14" s="79"/>
      <c r="D14" s="80"/>
      <c r="E14" s="23"/>
      <c r="F14" s="22"/>
      <c r="G14" s="22"/>
      <c r="H14" s="78"/>
      <c r="I14" s="82"/>
      <c r="J14" s="83"/>
    </row>
    <row r="15" spans="1:10" x14ac:dyDescent="0.25">
      <c r="A15" s="24"/>
      <c r="B15" s="90" t="s">
        <v>22</v>
      </c>
      <c r="C15" s="91"/>
      <c r="D15" s="92"/>
      <c r="E15" s="23"/>
      <c r="F15" s="22"/>
      <c r="G15" s="22"/>
      <c r="H15" s="78"/>
      <c r="I15" s="82"/>
      <c r="J15" s="83"/>
    </row>
    <row r="16" spans="1:10" x14ac:dyDescent="0.25">
      <c r="A16" s="24"/>
      <c r="B16" s="78" t="s">
        <v>23</v>
      </c>
      <c r="C16" s="79"/>
      <c r="D16" s="80"/>
      <c r="E16" s="41">
        <f>E10*11</f>
        <v>31163</v>
      </c>
      <c r="F16" s="42">
        <f>F10*11</f>
        <v>3116.3</v>
      </c>
      <c r="G16" s="42">
        <f>G10*11</f>
        <v>34279.300000000003</v>
      </c>
      <c r="H16" s="78"/>
      <c r="I16" s="82"/>
      <c r="J16" s="83"/>
    </row>
    <row r="17" spans="1:10" x14ac:dyDescent="0.25">
      <c r="A17" s="24"/>
      <c r="B17" s="78" t="s">
        <v>24</v>
      </c>
      <c r="C17" s="79"/>
      <c r="D17" s="80"/>
      <c r="E17" s="45">
        <f>E10</f>
        <v>2833</v>
      </c>
      <c r="F17" s="46">
        <f>F10</f>
        <v>283.3</v>
      </c>
      <c r="G17" s="46">
        <f>G10</f>
        <v>3116.3</v>
      </c>
      <c r="H17" s="78"/>
      <c r="I17" s="82"/>
      <c r="J17" s="83"/>
    </row>
    <row r="18" spans="1:10" ht="15.75" thickBot="1" x14ac:dyDescent="0.3">
      <c r="A18" s="24"/>
      <c r="B18" s="87" t="s">
        <v>25</v>
      </c>
      <c r="C18" s="88"/>
      <c r="D18" s="89"/>
      <c r="E18" s="48">
        <f>E16+E17</f>
        <v>33996</v>
      </c>
      <c r="F18" s="49">
        <f t="shared" ref="F18:G18" si="0">F16+F17</f>
        <v>3399.6000000000004</v>
      </c>
      <c r="G18" s="49">
        <f t="shared" si="0"/>
        <v>37395.600000000006</v>
      </c>
      <c r="H18" s="78"/>
      <c r="I18" s="82"/>
      <c r="J18" s="83"/>
    </row>
    <row r="19" spans="1:10" ht="15.75" thickTop="1" x14ac:dyDescent="0.25">
      <c r="A19" s="24"/>
      <c r="B19" s="78"/>
      <c r="C19" s="79"/>
      <c r="D19" s="80"/>
      <c r="E19" s="43"/>
      <c r="F19" s="44"/>
      <c r="G19" s="44"/>
      <c r="H19" s="78"/>
      <c r="I19" s="82"/>
      <c r="J19" s="83"/>
    </row>
    <row r="20" spans="1:10" x14ac:dyDescent="0.25">
      <c r="A20" s="24"/>
      <c r="B20" s="81"/>
      <c r="C20" s="81"/>
      <c r="D20" s="81"/>
      <c r="E20" s="23"/>
      <c r="F20" s="22"/>
      <c r="G20" s="22"/>
      <c r="H20" s="78"/>
      <c r="I20" s="79"/>
      <c r="J20" s="80"/>
    </row>
    <row r="21" spans="1:10" x14ac:dyDescent="0.25">
      <c r="A21" s="24"/>
      <c r="B21" s="78"/>
      <c r="C21" s="79"/>
      <c r="D21" s="80"/>
      <c r="E21" s="23"/>
      <c r="F21" s="22"/>
      <c r="G21" s="22"/>
      <c r="H21" s="78"/>
      <c r="I21" s="79"/>
      <c r="J21" s="80"/>
    </row>
    <row r="22" spans="1:10" x14ac:dyDescent="0.25">
      <c r="A22" s="24"/>
      <c r="B22" s="81"/>
      <c r="C22" s="81"/>
      <c r="D22" s="81"/>
      <c r="E22" s="23"/>
      <c r="F22" s="22"/>
      <c r="G22" s="22"/>
      <c r="H22" s="78"/>
      <c r="I22" s="79"/>
      <c r="J22" s="80"/>
    </row>
    <row r="23" spans="1:10" x14ac:dyDescent="0.25">
      <c r="A23" s="24"/>
      <c r="B23" s="81"/>
      <c r="C23" s="81"/>
      <c r="D23" s="81"/>
      <c r="E23" s="25"/>
      <c r="F23" s="22"/>
      <c r="G23" s="22"/>
      <c r="H23" s="78"/>
      <c r="I23" s="79"/>
      <c r="J23" s="80"/>
    </row>
    <row r="24" spans="1:10" x14ac:dyDescent="0.25">
      <c r="A24" s="24"/>
      <c r="B24" s="81"/>
      <c r="C24" s="81"/>
      <c r="D24" s="81"/>
      <c r="E24" s="25"/>
      <c r="F24" s="22"/>
      <c r="G24" s="22"/>
      <c r="H24" s="78"/>
      <c r="I24" s="79"/>
      <c r="J24" s="80"/>
    </row>
    <row r="25" spans="1:10" x14ac:dyDescent="0.25">
      <c r="A25" s="24"/>
      <c r="B25" s="81"/>
      <c r="C25" s="81"/>
      <c r="D25" s="81"/>
      <c r="E25" s="25"/>
      <c r="F25" s="22"/>
      <c r="G25" s="22"/>
      <c r="H25" s="78"/>
      <c r="I25" s="79"/>
      <c r="J25" s="80"/>
    </row>
    <row r="26" spans="1:10" x14ac:dyDescent="0.25">
      <c r="A26" s="24"/>
      <c r="B26" s="81"/>
      <c r="C26" s="81"/>
      <c r="D26" s="81"/>
      <c r="E26" s="25"/>
      <c r="F26" s="22"/>
      <c r="G26" s="22"/>
      <c r="H26" s="78"/>
      <c r="I26" s="79"/>
      <c r="J26" s="80"/>
    </row>
    <row r="27" spans="1:10" x14ac:dyDescent="0.25">
      <c r="A27" s="24"/>
      <c r="B27" s="81"/>
      <c r="C27" s="81"/>
      <c r="D27" s="81"/>
      <c r="E27" s="26"/>
      <c r="F27" s="22"/>
      <c r="G27" s="22"/>
      <c r="H27" s="78"/>
      <c r="I27" s="79"/>
      <c r="J27" s="80"/>
    </row>
    <row r="28" spans="1:10" ht="15.75" thickBot="1" x14ac:dyDescent="0.3">
      <c r="A28" s="27"/>
      <c r="B28" s="74"/>
      <c r="C28" s="74"/>
      <c r="D28" s="74"/>
      <c r="E28" s="28"/>
      <c r="F28" s="29"/>
      <c r="G28" s="29"/>
      <c r="H28" s="75"/>
      <c r="I28" s="76"/>
      <c r="J28" s="77"/>
    </row>
    <row r="29" spans="1:10" x14ac:dyDescent="0.25">
      <c r="E29" s="30"/>
    </row>
    <row r="30" spans="1:10" x14ac:dyDescent="0.25">
      <c r="E30" s="30"/>
    </row>
    <row r="31" spans="1:10" x14ac:dyDescent="0.25">
      <c r="E31" s="30"/>
    </row>
    <row r="32" spans="1:10" x14ac:dyDescent="0.25">
      <c r="E32" s="30"/>
    </row>
    <row r="33" spans="5:5" x14ac:dyDescent="0.25">
      <c r="E33" s="30"/>
    </row>
    <row r="34" spans="5:5" x14ac:dyDescent="0.25">
      <c r="E34" s="30"/>
    </row>
    <row r="35" spans="5:5" x14ac:dyDescent="0.25">
      <c r="E35" s="30"/>
    </row>
    <row r="36" spans="5:5" x14ac:dyDescent="0.25">
      <c r="E36" s="30"/>
    </row>
    <row r="37" spans="5:5" x14ac:dyDescent="0.25">
      <c r="E37" s="30"/>
    </row>
    <row r="38" spans="5:5" x14ac:dyDescent="0.25">
      <c r="E38" s="30"/>
    </row>
    <row r="39" spans="5:5" x14ac:dyDescent="0.25">
      <c r="E39" s="30"/>
    </row>
    <row r="40" spans="5:5" x14ac:dyDescent="0.25">
      <c r="E40" s="30"/>
    </row>
    <row r="41" spans="5:5" x14ac:dyDescent="0.25">
      <c r="E41" s="30"/>
    </row>
    <row r="42" spans="5:5" x14ac:dyDescent="0.25">
      <c r="E42" s="30"/>
    </row>
    <row r="43" spans="5:5" x14ac:dyDescent="0.25">
      <c r="E43" s="30"/>
    </row>
    <row r="44" spans="5:5" x14ac:dyDescent="0.25">
      <c r="E44" s="30"/>
    </row>
    <row r="45" spans="5:5" x14ac:dyDescent="0.25">
      <c r="E45" s="30"/>
    </row>
    <row r="46" spans="5:5" x14ac:dyDescent="0.25">
      <c r="E46" s="30"/>
    </row>
    <row r="47" spans="5:5" x14ac:dyDescent="0.25">
      <c r="E47" s="30"/>
    </row>
    <row r="48" spans="5:5" x14ac:dyDescent="0.25">
      <c r="E48" s="30"/>
    </row>
    <row r="49" spans="5:5" x14ac:dyDescent="0.25">
      <c r="E49" s="30"/>
    </row>
    <row r="50" spans="5:5" x14ac:dyDescent="0.25">
      <c r="E50" s="30"/>
    </row>
    <row r="51" spans="5:5" x14ac:dyDescent="0.25">
      <c r="E51" s="30"/>
    </row>
    <row r="52" spans="5:5" x14ac:dyDescent="0.25">
      <c r="E52" s="30"/>
    </row>
    <row r="53" spans="5:5" x14ac:dyDescent="0.25">
      <c r="E53" s="30"/>
    </row>
    <row r="54" spans="5:5" x14ac:dyDescent="0.25">
      <c r="E54" s="30"/>
    </row>
    <row r="55" spans="5:5" x14ac:dyDescent="0.25">
      <c r="E55" s="30"/>
    </row>
    <row r="56" spans="5:5" x14ac:dyDescent="0.25">
      <c r="E56" s="30"/>
    </row>
    <row r="57" spans="5:5" x14ac:dyDescent="0.25">
      <c r="E57" s="30"/>
    </row>
    <row r="58" spans="5:5" x14ac:dyDescent="0.25">
      <c r="E58" s="30"/>
    </row>
    <row r="59" spans="5:5" x14ac:dyDescent="0.25">
      <c r="E59" s="30"/>
    </row>
    <row r="60" spans="5:5" x14ac:dyDescent="0.25">
      <c r="E60" s="30"/>
    </row>
    <row r="61" spans="5:5" x14ac:dyDescent="0.25">
      <c r="E61" s="30"/>
    </row>
    <row r="62" spans="5:5" x14ac:dyDescent="0.25">
      <c r="E62" s="30"/>
    </row>
    <row r="63" spans="5:5" x14ac:dyDescent="0.25">
      <c r="E63" s="30"/>
    </row>
    <row r="64" spans="5:5" x14ac:dyDescent="0.25">
      <c r="E64" s="30"/>
    </row>
    <row r="65" spans="5:5" x14ac:dyDescent="0.25">
      <c r="E65" s="30"/>
    </row>
    <row r="66" spans="5:5" x14ac:dyDescent="0.25">
      <c r="E66" s="30"/>
    </row>
    <row r="67" spans="5:5" x14ac:dyDescent="0.25">
      <c r="E67" s="30"/>
    </row>
    <row r="68" spans="5:5" x14ac:dyDescent="0.25">
      <c r="E68" s="30"/>
    </row>
    <row r="69" spans="5:5" x14ac:dyDescent="0.25">
      <c r="E69" s="30"/>
    </row>
    <row r="70" spans="5:5" x14ac:dyDescent="0.25">
      <c r="E70" s="30"/>
    </row>
    <row r="71" spans="5:5" x14ac:dyDescent="0.25">
      <c r="E71" s="30"/>
    </row>
    <row r="72" spans="5:5" x14ac:dyDescent="0.25">
      <c r="E72" s="30"/>
    </row>
    <row r="73" spans="5:5" x14ac:dyDescent="0.25">
      <c r="E73" s="30"/>
    </row>
    <row r="74" spans="5:5" x14ac:dyDescent="0.25">
      <c r="E74" s="30"/>
    </row>
    <row r="75" spans="5:5" x14ac:dyDescent="0.25">
      <c r="E75" s="30"/>
    </row>
    <row r="76" spans="5:5" x14ac:dyDescent="0.25">
      <c r="E76" s="30"/>
    </row>
    <row r="77" spans="5:5" x14ac:dyDescent="0.25">
      <c r="E77" s="30"/>
    </row>
    <row r="78" spans="5:5" x14ac:dyDescent="0.25">
      <c r="E78" s="30"/>
    </row>
    <row r="79" spans="5:5" x14ac:dyDescent="0.25">
      <c r="E79" s="30"/>
    </row>
    <row r="80" spans="5:5" x14ac:dyDescent="0.25">
      <c r="E80" s="30"/>
    </row>
    <row r="81" spans="5:5" x14ac:dyDescent="0.25">
      <c r="E81" s="30"/>
    </row>
    <row r="82" spans="5:5" x14ac:dyDescent="0.25">
      <c r="E82" s="30"/>
    </row>
    <row r="83" spans="5:5" x14ac:dyDescent="0.25">
      <c r="E83" s="30"/>
    </row>
    <row r="84" spans="5:5" x14ac:dyDescent="0.25">
      <c r="E84" s="30"/>
    </row>
    <row r="85" spans="5:5" x14ac:dyDescent="0.25">
      <c r="E85" s="30"/>
    </row>
    <row r="86" spans="5:5" x14ac:dyDescent="0.25">
      <c r="E86" s="30"/>
    </row>
    <row r="87" spans="5:5" x14ac:dyDescent="0.25">
      <c r="E87" s="30"/>
    </row>
    <row r="88" spans="5:5" x14ac:dyDescent="0.25">
      <c r="E88" s="30"/>
    </row>
    <row r="89" spans="5:5" x14ac:dyDescent="0.25">
      <c r="E89" s="30"/>
    </row>
    <row r="90" spans="5:5" x14ac:dyDescent="0.25">
      <c r="E90" s="30"/>
    </row>
    <row r="91" spans="5:5" x14ac:dyDescent="0.25">
      <c r="E91" s="30"/>
    </row>
    <row r="92" spans="5:5" x14ac:dyDescent="0.25">
      <c r="E92" s="30"/>
    </row>
    <row r="93" spans="5:5" x14ac:dyDescent="0.25">
      <c r="E93" s="30"/>
    </row>
    <row r="94" spans="5:5" x14ac:dyDescent="0.25">
      <c r="E94" s="30"/>
    </row>
    <row r="95" spans="5:5" x14ac:dyDescent="0.25">
      <c r="E95" s="30"/>
    </row>
    <row r="96" spans="5:5" x14ac:dyDescent="0.25">
      <c r="E96" s="30"/>
    </row>
    <row r="97" spans="5:5" x14ac:dyDescent="0.25">
      <c r="E97" s="30"/>
    </row>
    <row r="98" spans="5:5" x14ac:dyDescent="0.25">
      <c r="E98" s="30"/>
    </row>
    <row r="99" spans="5:5" x14ac:dyDescent="0.25">
      <c r="E99" s="30"/>
    </row>
    <row r="100" spans="5:5" x14ac:dyDescent="0.25">
      <c r="E100" s="30"/>
    </row>
    <row r="101" spans="5:5" x14ac:dyDescent="0.25">
      <c r="E101" s="30"/>
    </row>
    <row r="102" spans="5:5" x14ac:dyDescent="0.25">
      <c r="E102" s="30"/>
    </row>
    <row r="103" spans="5:5" x14ac:dyDescent="0.25">
      <c r="E103" s="30"/>
    </row>
    <row r="104" spans="5:5" x14ac:dyDescent="0.25">
      <c r="E104" s="30"/>
    </row>
    <row r="105" spans="5:5" x14ac:dyDescent="0.25">
      <c r="E105" s="30"/>
    </row>
    <row r="106" spans="5:5" x14ac:dyDescent="0.25">
      <c r="E106" s="30"/>
    </row>
    <row r="107" spans="5:5" x14ac:dyDescent="0.25">
      <c r="E107" s="30"/>
    </row>
    <row r="108" spans="5:5" x14ac:dyDescent="0.25">
      <c r="E108" s="30"/>
    </row>
    <row r="109" spans="5:5" x14ac:dyDescent="0.25">
      <c r="E109" s="30"/>
    </row>
    <row r="110" spans="5:5" x14ac:dyDescent="0.25">
      <c r="E110" s="30"/>
    </row>
    <row r="111" spans="5:5" x14ac:dyDescent="0.25">
      <c r="E111" s="30"/>
    </row>
    <row r="112" spans="5:5" x14ac:dyDescent="0.25">
      <c r="E112" s="30"/>
    </row>
    <row r="113" spans="5:5" x14ac:dyDescent="0.25">
      <c r="E113" s="30"/>
    </row>
    <row r="114" spans="5:5" x14ac:dyDescent="0.25">
      <c r="E114" s="30"/>
    </row>
    <row r="115" spans="5:5" x14ac:dyDescent="0.25">
      <c r="E115" s="30"/>
    </row>
    <row r="116" spans="5:5" x14ac:dyDescent="0.25">
      <c r="E116" s="30"/>
    </row>
    <row r="117" spans="5:5" x14ac:dyDescent="0.25">
      <c r="E117" s="30"/>
    </row>
    <row r="118" spans="5:5" x14ac:dyDescent="0.25">
      <c r="E118" s="30"/>
    </row>
    <row r="119" spans="5:5" x14ac:dyDescent="0.25">
      <c r="E119" s="30"/>
    </row>
    <row r="120" spans="5:5" x14ac:dyDescent="0.25">
      <c r="E120" s="30"/>
    </row>
    <row r="121" spans="5:5" x14ac:dyDescent="0.25">
      <c r="E121" s="30"/>
    </row>
    <row r="122" spans="5:5" x14ac:dyDescent="0.25">
      <c r="E122" s="30"/>
    </row>
    <row r="123" spans="5:5" x14ac:dyDescent="0.25">
      <c r="E123" s="30"/>
    </row>
    <row r="124" spans="5:5" x14ac:dyDescent="0.25">
      <c r="E124" s="30"/>
    </row>
    <row r="125" spans="5:5" x14ac:dyDescent="0.25">
      <c r="E125" s="30"/>
    </row>
    <row r="126" spans="5:5" x14ac:dyDescent="0.25">
      <c r="E126" s="30"/>
    </row>
    <row r="127" spans="5:5" x14ac:dyDescent="0.25">
      <c r="E127" s="30"/>
    </row>
    <row r="128" spans="5:5" x14ac:dyDescent="0.25">
      <c r="E128" s="30"/>
    </row>
    <row r="129" spans="5:5" x14ac:dyDescent="0.25">
      <c r="E129" s="30"/>
    </row>
    <row r="130" spans="5:5" x14ac:dyDescent="0.25">
      <c r="E130" s="30"/>
    </row>
    <row r="131" spans="5:5" x14ac:dyDescent="0.25">
      <c r="E131" s="30"/>
    </row>
    <row r="132" spans="5:5" x14ac:dyDescent="0.25">
      <c r="E132" s="30"/>
    </row>
    <row r="133" spans="5:5" x14ac:dyDescent="0.25">
      <c r="E133" s="30"/>
    </row>
    <row r="134" spans="5:5" x14ac:dyDescent="0.25">
      <c r="E134" s="30"/>
    </row>
    <row r="135" spans="5:5" x14ac:dyDescent="0.25">
      <c r="E135" s="30"/>
    </row>
    <row r="136" spans="5:5" x14ac:dyDescent="0.25">
      <c r="E136" s="30"/>
    </row>
    <row r="137" spans="5:5" x14ac:dyDescent="0.25">
      <c r="E137" s="30"/>
    </row>
    <row r="138" spans="5:5" x14ac:dyDescent="0.25">
      <c r="E138" s="30"/>
    </row>
    <row r="139" spans="5:5" x14ac:dyDescent="0.25">
      <c r="E139" s="30"/>
    </row>
    <row r="140" spans="5:5" x14ac:dyDescent="0.25">
      <c r="E140" s="30"/>
    </row>
    <row r="141" spans="5:5" x14ac:dyDescent="0.25">
      <c r="E141" s="30"/>
    </row>
    <row r="142" spans="5:5" x14ac:dyDescent="0.25">
      <c r="E142" s="30"/>
    </row>
    <row r="143" spans="5:5" x14ac:dyDescent="0.25">
      <c r="E143" s="30"/>
    </row>
    <row r="144" spans="5:5" x14ac:dyDescent="0.25">
      <c r="E144" s="30"/>
    </row>
    <row r="145" spans="5:5" x14ac:dyDescent="0.25">
      <c r="E145" s="30"/>
    </row>
    <row r="146" spans="5:5" x14ac:dyDescent="0.25">
      <c r="E146" s="30"/>
    </row>
  </sheetData>
  <mergeCells count="44">
    <mergeCell ref="H12:J12"/>
    <mergeCell ref="B7:D7"/>
    <mergeCell ref="H7:J7"/>
    <mergeCell ref="B8:D8"/>
    <mergeCell ref="H8:J8"/>
    <mergeCell ref="H9:J9"/>
    <mergeCell ref="H13:J13"/>
    <mergeCell ref="B14:D14"/>
    <mergeCell ref="H14:J14"/>
    <mergeCell ref="B9:F9"/>
    <mergeCell ref="B24:D24"/>
    <mergeCell ref="H24:J24"/>
    <mergeCell ref="B18:D18"/>
    <mergeCell ref="H18:J18"/>
    <mergeCell ref="B19:D19"/>
    <mergeCell ref="H19:J19"/>
    <mergeCell ref="B20:D20"/>
    <mergeCell ref="B10:D10"/>
    <mergeCell ref="H10:J10"/>
    <mergeCell ref="B11:D11"/>
    <mergeCell ref="H11:J11"/>
    <mergeCell ref="B12:D12"/>
    <mergeCell ref="B21:D21"/>
    <mergeCell ref="H21:J21"/>
    <mergeCell ref="B22:D22"/>
    <mergeCell ref="H22:J22"/>
    <mergeCell ref="B23:D23"/>
    <mergeCell ref="H23:J23"/>
    <mergeCell ref="B27:D27"/>
    <mergeCell ref="H27:J27"/>
    <mergeCell ref="B28:D28"/>
    <mergeCell ref="H28:J28"/>
    <mergeCell ref="B13:F13"/>
    <mergeCell ref="B26:D26"/>
    <mergeCell ref="H26:J26"/>
    <mergeCell ref="H20:J20"/>
    <mergeCell ref="B15:D15"/>
    <mergeCell ref="H15:J15"/>
    <mergeCell ref="B16:D16"/>
    <mergeCell ref="H16:J16"/>
    <mergeCell ref="B17:D17"/>
    <mergeCell ref="H17:J17"/>
    <mergeCell ref="B25:D25"/>
    <mergeCell ref="H25:J25"/>
  </mergeCells>
  <hyperlinks>
    <hyperlink ref="A2" location="Index!A1" display="Index!A1" xr:uid="{82771A88-F87D-4714-8EF1-15803958B10F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2018-08-15T04:33:00Z</dcterms:created>
  <dcterms:modified xsi:type="dcterms:W3CDTF">2021-03-17T05:23:52Z</dcterms:modified>
</cp:coreProperties>
</file>