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Amsterdam family super fund/2022/Property/"/>
    </mc:Choice>
  </mc:AlternateContent>
  <xr:revisionPtr revIDLastSave="0" documentId="8_{6B9079C7-96DD-40A7-80F7-1CBB2AE9BB5A}" xr6:coauthVersionLast="47" xr6:coauthVersionMax="47" xr10:uidLastSave="{00000000-0000-0000-0000-000000000000}"/>
  <bookViews>
    <workbookView xWindow="31665" yWindow="240" windowWidth="22065" windowHeight="14520" xr2:uid="{8DA50DD5-B7F7-4225-9B67-F627270CD5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" l="1"/>
  <c r="D37" i="1"/>
  <c r="D36" i="1"/>
  <c r="C34" i="1"/>
  <c r="C33" i="1"/>
  <c r="C32" i="1"/>
  <c r="C31" i="1"/>
  <c r="D28" i="1"/>
  <c r="F22" i="1" l="1"/>
  <c r="F21" i="1"/>
  <c r="F14" i="1"/>
  <c r="F15" i="1"/>
  <c r="F16" i="1"/>
  <c r="F17" i="1"/>
  <c r="F18" i="1"/>
  <c r="F19" i="1"/>
  <c r="F20" i="1"/>
  <c r="F13" i="1"/>
  <c r="F12" i="1"/>
  <c r="F11" i="1"/>
  <c r="F9" i="1"/>
  <c r="E22" i="1"/>
  <c r="E21" i="1"/>
  <c r="E9" i="1"/>
  <c r="D21" i="1"/>
  <c r="D9" i="1"/>
  <c r="D22" i="1" s="1"/>
</calcChain>
</file>

<file path=xl/sharedStrings.xml><?xml version="1.0" encoding="utf-8"?>
<sst xmlns="http://schemas.openxmlformats.org/spreadsheetml/2006/main" count="41" uniqueCount="32">
  <si>
    <t>Woogaroo Green 63/8 Milan Street, Ellen Grove QLD</t>
  </si>
  <si>
    <t>RENTAL SUMMARY</t>
  </si>
  <si>
    <t>Expenses</t>
  </si>
  <si>
    <t>Income</t>
  </si>
  <si>
    <t>Rent</t>
  </si>
  <si>
    <t>Water usage</t>
  </si>
  <si>
    <t>Landlord insurance</t>
  </si>
  <si>
    <t>Maintenance</t>
  </si>
  <si>
    <t>Locks &amp; Keys</t>
  </si>
  <si>
    <t>Plumbing</t>
  </si>
  <si>
    <t>Electrical</t>
  </si>
  <si>
    <t>Management Fee</t>
  </si>
  <si>
    <t>Lease renewal</t>
  </si>
  <si>
    <t xml:space="preserve">Letting Fees </t>
  </si>
  <si>
    <t>Administration fees</t>
  </si>
  <si>
    <t>Repairs &amp; Maintenance</t>
  </si>
  <si>
    <t>TOTAL</t>
  </si>
  <si>
    <t>July to Sep 2021</t>
  </si>
  <si>
    <t>Oct 2021 to Jun 2022</t>
  </si>
  <si>
    <t>Water Consumption</t>
  </si>
  <si>
    <t xml:space="preserve">TOTAL </t>
  </si>
  <si>
    <t>Accounts</t>
  </si>
  <si>
    <t>Insurance</t>
  </si>
  <si>
    <t>R &amp; M</t>
  </si>
  <si>
    <t>Agent Mgmt Fee</t>
  </si>
  <si>
    <t>Sundry</t>
  </si>
  <si>
    <t>Summary as per rental statements</t>
  </si>
  <si>
    <t>Rental expenses</t>
  </si>
  <si>
    <t>Management fees</t>
  </si>
  <si>
    <t>Rental income</t>
  </si>
  <si>
    <t xml:space="preserve">Sundry expenses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</si>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</sst>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Font="1"/>
    <xf numFmtId="4" fontId="0" fillId="0" borderId="0" xfId="0" applyNumberFormat="1"/>
    <xf numFmtId="4" fontId="0" fillId="0" borderId="1" xfId="0" applyNumberFormat="1" applyBorder="1"/>
    <xf numFmtId="4" fontId="0" fillId="0" borderId="2" xfId="0" applyNumberFormat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7" xfId="0" applyFill="1" applyBorder="1"/>
    <xf numFmtId="0" fontId="1" fillId="2" borderId="6" xfId="0" applyFont="1" applyFill="1" applyBorder="1"/>
    <xf numFmtId="4" fontId="0" fillId="2" borderId="7" xfId="0" applyNumberFormat="1" applyFill="1" applyBorder="1"/>
    <xf numFmtId="4" fontId="0" fillId="2" borderId="0" xfId="0" applyNumberFormat="1" applyFill="1" applyBorder="1"/>
    <xf numFmtId="4" fontId="0" fillId="2" borderId="8" xfId="0" applyNumberForma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4598F-229E-49E6-AA75-1BC4150652F2}">
  <dimension ref="A1:H38"/>
  <sheetViews>
    <sheetView tabSelected="1" topLeftCell="A9" workbookViewId="0">
      <selection activeCell="F39" sqref="F39"/>
    </sheetView>
  </sheetViews>
  <sheetFormatPr defaultRowHeight="15" x14ac:dyDescent="0.25"/>
  <cols>
    <col min="2" max="2" width="12.28515625" customWidth="1"/>
    <col min="4" max="4" width="16.140625" bestFit="1" customWidth="1"/>
    <col min="5" max="5" width="19" customWidth="1"/>
  </cols>
  <sheetData>
    <row r="1" spans="1:8" x14ac:dyDescent="0.25">
      <c r="A1" s="1" t="s">
        <v>1</v>
      </c>
      <c r="B1" s="1"/>
      <c r="C1" s="1"/>
      <c r="D1" s="1"/>
      <c r="E1" s="1"/>
    </row>
    <row r="2" spans="1:8" x14ac:dyDescent="0.25">
      <c r="A2" s="1" t="s">
        <v>0</v>
      </c>
      <c r="B2" s="1"/>
      <c r="C2" s="1"/>
      <c r="D2" s="1"/>
      <c r="E2" s="1"/>
    </row>
    <row r="4" spans="1:8" x14ac:dyDescent="0.25">
      <c r="D4" s="1" t="s">
        <v>17</v>
      </c>
      <c r="E4" s="1" t="s">
        <v>18</v>
      </c>
      <c r="F4" s="1" t="s">
        <v>20</v>
      </c>
      <c r="H4" s="1" t="s">
        <v>21</v>
      </c>
    </row>
    <row r="5" spans="1:8" x14ac:dyDescent="0.25">
      <c r="A5" s="1" t="s">
        <v>3</v>
      </c>
    </row>
    <row r="6" spans="1:8" x14ac:dyDescent="0.25">
      <c r="A6" s="2" t="s">
        <v>4</v>
      </c>
      <c r="D6" s="3">
        <v>4550</v>
      </c>
      <c r="E6" s="3">
        <v>14705.71</v>
      </c>
      <c r="F6" s="3"/>
    </row>
    <row r="7" spans="1:8" x14ac:dyDescent="0.25">
      <c r="A7" s="2" t="s">
        <v>5</v>
      </c>
      <c r="D7" s="3"/>
      <c r="E7" s="3">
        <v>438.82</v>
      </c>
      <c r="F7" s="3"/>
    </row>
    <row r="8" spans="1:8" x14ac:dyDescent="0.25">
      <c r="A8" s="2" t="s">
        <v>19</v>
      </c>
      <c r="D8" s="3"/>
      <c r="E8" s="3">
        <v>800.65</v>
      </c>
      <c r="F8" s="3"/>
    </row>
    <row r="9" spans="1:8" x14ac:dyDescent="0.25">
      <c r="A9" s="1"/>
      <c r="D9" s="4">
        <f>SUM(D6:D7)</f>
        <v>4550</v>
      </c>
      <c r="E9" s="4">
        <f>SUM(E6:E8)</f>
        <v>15945.179999999998</v>
      </c>
      <c r="F9" s="4">
        <f>D9+E9</f>
        <v>20495.18</v>
      </c>
      <c r="H9" t="s">
        <v>3</v>
      </c>
    </row>
    <row r="10" spans="1:8" x14ac:dyDescent="0.25">
      <c r="A10" s="1" t="s">
        <v>2</v>
      </c>
      <c r="D10" s="3"/>
      <c r="E10" s="3"/>
      <c r="F10" s="3"/>
    </row>
    <row r="11" spans="1:8" x14ac:dyDescent="0.25">
      <c r="A11" s="2" t="s">
        <v>6</v>
      </c>
      <c r="D11" s="3"/>
      <c r="E11" s="3">
        <v>359</v>
      </c>
      <c r="F11" s="3">
        <f>D11+E11</f>
        <v>359</v>
      </c>
      <c r="H11" t="s">
        <v>22</v>
      </c>
    </row>
    <row r="12" spans="1:8" x14ac:dyDescent="0.25">
      <c r="A12" s="2" t="s">
        <v>7</v>
      </c>
      <c r="D12" s="3"/>
      <c r="E12" s="3">
        <v>88</v>
      </c>
      <c r="F12" s="3">
        <f>D12+E12</f>
        <v>88</v>
      </c>
      <c r="H12" t="s">
        <v>23</v>
      </c>
    </row>
    <row r="13" spans="1:8" x14ac:dyDescent="0.25">
      <c r="A13" s="2" t="s">
        <v>8</v>
      </c>
      <c r="D13" s="3"/>
      <c r="E13" s="3">
        <v>99</v>
      </c>
      <c r="F13" s="3">
        <f>D13+E13</f>
        <v>99</v>
      </c>
      <c r="H13" t="s">
        <v>23</v>
      </c>
    </row>
    <row r="14" spans="1:8" x14ac:dyDescent="0.25">
      <c r="A14" s="2" t="s">
        <v>9</v>
      </c>
      <c r="D14" s="3"/>
      <c r="E14" s="3">
        <v>121</v>
      </c>
      <c r="F14" s="3">
        <f t="shared" ref="F14:F20" si="0">D14+E14</f>
        <v>121</v>
      </c>
      <c r="H14" t="s">
        <v>23</v>
      </c>
    </row>
    <row r="15" spans="1:8" x14ac:dyDescent="0.25">
      <c r="A15" s="2" t="s">
        <v>10</v>
      </c>
      <c r="D15" s="3"/>
      <c r="E15" s="3">
        <v>284</v>
      </c>
      <c r="F15" s="3">
        <f t="shared" si="0"/>
        <v>284</v>
      </c>
      <c r="H15" t="s">
        <v>23</v>
      </c>
    </row>
    <row r="16" spans="1:8" x14ac:dyDescent="0.25">
      <c r="A16" s="2" t="s">
        <v>11</v>
      </c>
      <c r="D16" s="3">
        <v>400.4</v>
      </c>
      <c r="E16" s="3">
        <v>1294.03</v>
      </c>
      <c r="F16" s="3">
        <f t="shared" si="0"/>
        <v>1694.4299999999998</v>
      </c>
      <c r="H16" t="s">
        <v>24</v>
      </c>
    </row>
    <row r="17" spans="1:8" x14ac:dyDescent="0.25">
      <c r="A17" s="2" t="s">
        <v>12</v>
      </c>
      <c r="D17" s="3"/>
      <c r="E17" s="3">
        <v>192.5</v>
      </c>
      <c r="F17" s="3">
        <f t="shared" si="0"/>
        <v>192.5</v>
      </c>
      <c r="H17" t="s">
        <v>25</v>
      </c>
    </row>
    <row r="18" spans="1:8" x14ac:dyDescent="0.25">
      <c r="A18" s="2" t="s">
        <v>13</v>
      </c>
      <c r="D18" s="3">
        <v>96.25</v>
      </c>
      <c r="E18" s="3">
        <v>407</v>
      </c>
      <c r="F18" s="3">
        <f t="shared" si="0"/>
        <v>503.25</v>
      </c>
      <c r="H18" t="s">
        <v>25</v>
      </c>
    </row>
    <row r="19" spans="1:8" x14ac:dyDescent="0.25">
      <c r="A19" s="2" t="s">
        <v>14</v>
      </c>
      <c r="D19" s="3">
        <v>26.4</v>
      </c>
      <c r="E19" s="3">
        <v>79.2</v>
      </c>
      <c r="F19" s="3">
        <f t="shared" si="0"/>
        <v>105.6</v>
      </c>
      <c r="H19" t="s">
        <v>25</v>
      </c>
    </row>
    <row r="20" spans="1:8" x14ac:dyDescent="0.25">
      <c r="A20" s="2" t="s">
        <v>15</v>
      </c>
      <c r="D20" s="3">
        <v>635</v>
      </c>
      <c r="E20" s="3"/>
      <c r="F20" s="3">
        <f t="shared" si="0"/>
        <v>635</v>
      </c>
      <c r="H20" t="s">
        <v>23</v>
      </c>
    </row>
    <row r="21" spans="1:8" x14ac:dyDescent="0.25">
      <c r="D21" s="4">
        <f>SUM(D11:D20)</f>
        <v>1158.05</v>
      </c>
      <c r="E21" s="4">
        <f>SUM(E11:E20)</f>
        <v>2923.7299999999996</v>
      </c>
      <c r="F21" s="4">
        <f>SUM(F11:F20)</f>
        <v>4081.7799999999997</v>
      </c>
    </row>
    <row r="22" spans="1:8" ht="15.75" thickBot="1" x14ac:dyDescent="0.3">
      <c r="A22" s="1" t="s">
        <v>16</v>
      </c>
      <c r="D22" s="5">
        <f>D9-D21</f>
        <v>3391.95</v>
      </c>
      <c r="E22" s="5">
        <f>E9-E21</f>
        <v>13021.449999999999</v>
      </c>
      <c r="F22" s="5">
        <f>F9-F21</f>
        <v>16413.400000000001</v>
      </c>
      <c r="H22" s="3"/>
    </row>
    <row r="23" spans="1:8" ht="15.75" thickTop="1" x14ac:dyDescent="0.25"/>
    <row r="25" spans="1:8" x14ac:dyDescent="0.25">
      <c r="F25" s="3"/>
    </row>
    <row r="26" spans="1:8" x14ac:dyDescent="0.25">
      <c r="A26" s="6" t="s">
        <v>26</v>
      </c>
      <c r="B26" s="7"/>
      <c r="C26" s="7"/>
      <c r="D26" s="8"/>
    </row>
    <row r="27" spans="1:8" x14ac:dyDescent="0.25">
      <c r="A27" s="9"/>
      <c r="B27" s="10"/>
      <c r="C27" s="10"/>
      <c r="D27" s="11"/>
    </row>
    <row r="28" spans="1:8" x14ac:dyDescent="0.25">
      <c r="A28" s="12" t="s">
        <v>29</v>
      </c>
      <c r="B28" s="10"/>
      <c r="C28" s="10"/>
      <c r="D28" s="13">
        <f>F9</f>
        <v>20495.18</v>
      </c>
    </row>
    <row r="29" spans="1:8" x14ac:dyDescent="0.25">
      <c r="A29" s="9"/>
      <c r="B29" s="10"/>
      <c r="C29" s="10"/>
      <c r="D29" s="11"/>
    </row>
    <row r="30" spans="1:8" x14ac:dyDescent="0.25">
      <c r="A30" s="12" t="s">
        <v>27</v>
      </c>
      <c r="B30" s="10"/>
      <c r="C30" s="10"/>
      <c r="D30" s="11"/>
    </row>
    <row r="31" spans="1:8" x14ac:dyDescent="0.25">
      <c r="A31" s="9" t="s">
        <v>28</v>
      </c>
      <c r="B31" s="10"/>
      <c r="C31" s="14">
        <f>F16</f>
        <v>1694.4299999999998</v>
      </c>
      <c r="D31" s="11"/>
    </row>
    <row r="32" spans="1:8" x14ac:dyDescent="0.25">
      <c r="A32" s="9" t="s">
        <v>22</v>
      </c>
      <c r="B32" s="10"/>
      <c r="C32" s="14">
        <f>F11</f>
        <v>359</v>
      </c>
      <c r="D32" s="11"/>
    </row>
    <row r="33" spans="1:6" x14ac:dyDescent="0.25">
      <c r="A33" s="9" t="s">
        <v>15</v>
      </c>
      <c r="B33" s="10"/>
      <c r="C33" s="14">
        <f>F12+F13+F14+F15+F20</f>
        <v>1227</v>
      </c>
      <c r="D33" s="11"/>
    </row>
    <row r="34" spans="1:6" x14ac:dyDescent="0.25">
      <c r="A34" s="9" t="s">
        <v>30</v>
      </c>
      <c r="B34" s="10"/>
      <c r="C34" s="14">
        <f>F18+F19+F17</f>
        <v>801.35</v>
      </c>
      <c r="D34" s="11"/>
    </row>
    <row r="35" spans="1:6" x14ac:dyDescent="0.25">
      <c r="A35" s="9"/>
      <c r="B35" s="10"/>
      <c r="C35" s="10"/>
      <c r="D35" s="11"/>
    </row>
    <row r="36" spans="1:6" x14ac:dyDescent="0.25">
      <c r="A36" s="9"/>
      <c r="B36" s="10"/>
      <c r="C36" s="10"/>
      <c r="D36" s="13">
        <f>C31+C32+C33+C34</f>
        <v>4081.7799999999997</v>
      </c>
      <c r="F36">
        <v>16413.400000000001</v>
      </c>
    </row>
    <row r="37" spans="1:6" ht="15.75" thickBot="1" x14ac:dyDescent="0.3">
      <c r="A37" s="9" t="s">
        <v>31</v>
      </c>
      <c r="B37" s="10"/>
      <c r="C37" s="10"/>
      <c r="D37" s="15">
        <f>D28-D36</f>
        <v>16413.400000000001</v>
      </c>
      <c r="F37">
        <v>15509.29</v>
      </c>
    </row>
    <row r="38" spans="1:6" ht="15.75" thickTop="1" x14ac:dyDescent="0.25">
      <c r="A38" s="16"/>
      <c r="B38" s="17"/>
      <c r="C38" s="17"/>
      <c r="D38" s="18"/>
      <c r="F38">
        <f>F36-F37</f>
        <v>904.11000000000058</v>
      </c>
    </row>
  </sheetData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21F6E3BA-D6D1-4BF9-AD1E-4F1F2D5F00F7}"/>
</file>

<file path=customXml/itemProps2.xml><?xml version="1.0" encoding="utf-8"?>
<ds:datastoreItem xmlns:ds="http://schemas.openxmlformats.org/officeDocument/2006/customXml" ds:itemID="{BC2FC823-671D-488D-8759-0CA9FF053BCE}"/>
</file>

<file path=customXml/itemProps3.xml><?xml version="1.0" encoding="utf-8"?>
<ds:datastoreItem xmlns:ds="http://schemas.openxmlformats.org/officeDocument/2006/customXml" ds:itemID="{3B9C4822-4253-4A26-8F10-6407DAACC2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</cp:lastModifiedBy>
  <dcterms:created xsi:type="dcterms:W3CDTF">2023-05-14T23:39:39Z</dcterms:created>
  <dcterms:modified xsi:type="dcterms:W3CDTF">2023-05-15T00:15:11Z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