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Platt - Chris &amp; Platt Super Fund\SMSF\2021\Vouchers\"/>
    </mc:Choice>
  </mc:AlternateContent>
  <xr:revisionPtr revIDLastSave="0" documentId="13_ncr:1_{BE6E5CF1-347A-453A-BA8F-B8811FA45791}" xr6:coauthVersionLast="47" xr6:coauthVersionMax="47" xr10:uidLastSave="{00000000-0000-0000-0000-000000000000}"/>
  <bookViews>
    <workbookView xWindow="28680" yWindow="-120" windowWidth="29040" windowHeight="15840" xr2:uid="{1A1050A8-6D93-437C-9177-1824E029B8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E38" i="1"/>
  <c r="E36" i="1"/>
  <c r="E35" i="1"/>
  <c r="E34" i="1"/>
  <c r="E33" i="1"/>
  <c r="E31" i="1"/>
  <c r="E32" i="1"/>
  <c r="E12" i="1" l="1"/>
  <c r="E13" i="1"/>
  <c r="E14" i="1"/>
  <c r="E15" i="1"/>
  <c r="E16" i="1"/>
  <c r="E17" i="1"/>
  <c r="E18" i="1"/>
  <c r="E19" i="1"/>
  <c r="E20" i="1"/>
  <c r="E21" i="1"/>
  <c r="E22" i="1"/>
  <c r="E11" i="1"/>
  <c r="D24" i="1"/>
  <c r="C24" i="1"/>
</calcChain>
</file>

<file path=xl/sharedStrings.xml><?xml version="1.0" encoding="utf-8"?>
<sst xmlns="http://schemas.openxmlformats.org/spreadsheetml/2006/main" count="47" uniqueCount="35">
  <si>
    <t>Platt Supoerannuation</t>
  </si>
  <si>
    <t>Year ended 30 June 2021</t>
  </si>
  <si>
    <t>FRANKED DIVIDENDS</t>
  </si>
  <si>
    <t>Company</t>
  </si>
  <si>
    <t>Date</t>
  </si>
  <si>
    <t>Franked</t>
  </si>
  <si>
    <t>Amt</t>
  </si>
  <si>
    <t>Credsit</t>
  </si>
  <si>
    <t xml:space="preserve">Franking </t>
  </si>
  <si>
    <t>Check</t>
  </si>
  <si>
    <t>NAB</t>
  </si>
  <si>
    <t>PMC</t>
  </si>
  <si>
    <t>BHP</t>
  </si>
  <si>
    <t>South 32</t>
  </si>
  <si>
    <t>Pic</t>
  </si>
  <si>
    <t>Magellan</t>
  </si>
  <si>
    <t>Share Valuation</t>
  </si>
  <si>
    <t xml:space="preserve">No of </t>
  </si>
  <si>
    <t>Shares</t>
  </si>
  <si>
    <t>Mkt Price</t>
  </si>
  <si>
    <t>30 June '21</t>
  </si>
  <si>
    <t>Value</t>
  </si>
  <si>
    <t>Perpetual</t>
  </si>
  <si>
    <t>Magellan Flagship</t>
  </si>
  <si>
    <t>Platinum</t>
  </si>
  <si>
    <t>South32</t>
  </si>
  <si>
    <t>Advices</t>
  </si>
  <si>
    <t>As per Dividend</t>
  </si>
  <si>
    <t>ASX code</t>
  </si>
  <si>
    <t>PIC</t>
  </si>
  <si>
    <t>MFF</t>
  </si>
  <si>
    <t>S32</t>
  </si>
  <si>
    <t>Per ledger</t>
  </si>
  <si>
    <t>Movement</t>
  </si>
  <si>
    <t>0970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</si>
</sst>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6" formatCode="[$-C09]dd\-mmm\-yy;@"/>
    <numFmt numFmtId="167" formatCode="_-* #,##0.000_-;\-* #,##0.000_-;_-* &quot;-&quot;?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66" fontId="0" fillId="0" borderId="0" xfId="1" applyNumberFormat="1" applyFont="1"/>
    <xf numFmtId="43" fontId="0" fillId="0" borderId="1" xfId="1" applyFont="1" applyBorder="1"/>
    <xf numFmtId="43" fontId="2" fillId="0" borderId="0" xfId="1" applyFont="1"/>
    <xf numFmtId="43" fontId="3" fillId="0" borderId="0" xfId="1" applyFont="1"/>
    <xf numFmtId="41" fontId="0" fillId="0" borderId="0" xfId="1" applyNumberFormat="1" applyFont="1"/>
    <xf numFmtId="41" fontId="4" fillId="0" borderId="0" xfId="1" applyNumberFormat="1" applyFont="1"/>
    <xf numFmtId="167" fontId="0" fillId="0" borderId="0" xfId="1" applyNumberFormat="1" applyFont="1"/>
    <xf numFmtId="43" fontId="3" fillId="2" borderId="1" xfId="1" applyFont="1" applyFill="1" applyBorder="1"/>
    <xf numFmtId="43" fontId="0" fillId="0" borderId="0" xfId="1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F8B0-669E-41B9-9539-D89233DF9518}">
  <dimension ref="A2:G43"/>
  <sheetViews>
    <sheetView tabSelected="1" topLeftCell="A6" workbookViewId="0">
      <selection activeCell="G44" sqref="G44"/>
    </sheetView>
  </sheetViews>
  <sheetFormatPr defaultRowHeight="15" x14ac:dyDescent="0.25"/>
  <cols>
    <col min="1" max="1" width="9.140625" style="2"/>
    <col min="2" max="2" width="20.140625" style="1" customWidth="1"/>
    <col min="3" max="3" width="12.5703125" style="1" customWidth="1"/>
    <col min="4" max="4" width="11.42578125" style="1" customWidth="1"/>
    <col min="5" max="5" width="11.85546875" style="5" customWidth="1"/>
    <col min="6" max="16384" width="9.140625" style="1"/>
  </cols>
  <sheetData>
    <row r="2" spans="1:5" x14ac:dyDescent="0.25">
      <c r="C2" s="4" t="s">
        <v>0</v>
      </c>
    </row>
    <row r="3" spans="1:5" x14ac:dyDescent="0.25">
      <c r="C3" s="4"/>
    </row>
    <row r="4" spans="1:5" x14ac:dyDescent="0.25">
      <c r="C4" s="4" t="s">
        <v>1</v>
      </c>
    </row>
    <row r="5" spans="1:5" x14ac:dyDescent="0.25">
      <c r="C5" s="4"/>
    </row>
    <row r="6" spans="1:5" x14ac:dyDescent="0.25">
      <c r="C6" s="4" t="s">
        <v>2</v>
      </c>
    </row>
    <row r="8" spans="1:5" x14ac:dyDescent="0.25">
      <c r="A8" s="2" t="s">
        <v>4</v>
      </c>
      <c r="B8" s="1" t="s">
        <v>3</v>
      </c>
      <c r="C8" s="1" t="s">
        <v>5</v>
      </c>
      <c r="D8" s="1" t="s">
        <v>8</v>
      </c>
      <c r="E8" s="5" t="s">
        <v>9</v>
      </c>
    </row>
    <row r="9" spans="1:5" x14ac:dyDescent="0.25">
      <c r="C9" s="1" t="s">
        <v>6</v>
      </c>
      <c r="D9" s="1" t="s">
        <v>7</v>
      </c>
    </row>
    <row r="11" spans="1:5" x14ac:dyDescent="0.25">
      <c r="A11" s="2">
        <v>44015</v>
      </c>
      <c r="B11" s="1" t="s">
        <v>10</v>
      </c>
      <c r="C11" s="1">
        <v>272.7</v>
      </c>
      <c r="D11" s="1">
        <v>116.87</v>
      </c>
      <c r="E11" s="5">
        <f>((ROUND((C11*3/7),2))-D11)</f>
        <v>0</v>
      </c>
    </row>
    <row r="12" spans="1:5" x14ac:dyDescent="0.25">
      <c r="B12" s="1" t="s">
        <v>11</v>
      </c>
      <c r="C12" s="1">
        <v>570</v>
      </c>
      <c r="D12" s="1">
        <v>244.29</v>
      </c>
      <c r="E12" s="5">
        <f t="shared" ref="E12:E22" si="0">((ROUND((C12*3/7),2))-D12)</f>
        <v>0</v>
      </c>
    </row>
    <row r="13" spans="1:5" x14ac:dyDescent="0.25">
      <c r="B13" s="1" t="s">
        <v>12</v>
      </c>
      <c r="C13" s="1">
        <v>377.28</v>
      </c>
      <c r="D13" s="1">
        <v>161.69</v>
      </c>
      <c r="E13" s="5">
        <f t="shared" si="0"/>
        <v>0</v>
      </c>
    </row>
    <row r="14" spans="1:5" x14ac:dyDescent="0.25">
      <c r="B14" s="1" t="s">
        <v>13</v>
      </c>
      <c r="C14" s="1">
        <v>6.84</v>
      </c>
      <c r="D14" s="1">
        <v>2.93</v>
      </c>
      <c r="E14" s="5">
        <f t="shared" si="0"/>
        <v>0</v>
      </c>
    </row>
    <row r="15" spans="1:5" x14ac:dyDescent="0.25">
      <c r="B15" s="1" t="s">
        <v>14</v>
      </c>
      <c r="C15" s="1">
        <v>952</v>
      </c>
      <c r="D15" s="1">
        <v>408</v>
      </c>
      <c r="E15" s="5">
        <f t="shared" si="0"/>
        <v>0</v>
      </c>
    </row>
    <row r="16" spans="1:5" x14ac:dyDescent="0.25">
      <c r="B16" s="1" t="s">
        <v>15</v>
      </c>
      <c r="C16" s="1">
        <v>675</v>
      </c>
      <c r="D16" s="1">
        <v>289.29000000000002</v>
      </c>
      <c r="E16" s="5">
        <f t="shared" si="0"/>
        <v>0</v>
      </c>
    </row>
    <row r="17" spans="1:5" x14ac:dyDescent="0.25">
      <c r="B17" s="1" t="s">
        <v>10</v>
      </c>
      <c r="C17" s="1">
        <v>348.9</v>
      </c>
      <c r="D17" s="1">
        <v>149.53</v>
      </c>
      <c r="E17" s="5">
        <f t="shared" si="0"/>
        <v>0</v>
      </c>
    </row>
    <row r="18" spans="1:5" x14ac:dyDescent="0.25">
      <c r="B18" s="1" t="s">
        <v>11</v>
      </c>
      <c r="C18" s="1">
        <v>570</v>
      </c>
      <c r="D18" s="1">
        <v>244.29</v>
      </c>
      <c r="E18" s="5">
        <f t="shared" si="0"/>
        <v>0</v>
      </c>
    </row>
    <row r="19" spans="1:5" x14ac:dyDescent="0.25">
      <c r="B19" s="1" t="s">
        <v>12</v>
      </c>
      <c r="C19" s="1">
        <v>655.67</v>
      </c>
      <c r="D19" s="1">
        <v>281</v>
      </c>
      <c r="E19" s="5">
        <f t="shared" si="0"/>
        <v>0</v>
      </c>
    </row>
    <row r="20" spans="1:5" x14ac:dyDescent="0.25">
      <c r="B20" s="1" t="s">
        <v>13</v>
      </c>
      <c r="C20" s="1">
        <v>9.0399999999999991</v>
      </c>
      <c r="D20" s="1">
        <v>3.87</v>
      </c>
      <c r="E20" s="5">
        <f t="shared" si="0"/>
        <v>0</v>
      </c>
    </row>
    <row r="21" spans="1:5" x14ac:dyDescent="0.25">
      <c r="B21" s="1" t="s">
        <v>14</v>
      </c>
      <c r="C21" s="1">
        <v>952</v>
      </c>
      <c r="D21" s="1">
        <v>408</v>
      </c>
      <c r="E21" s="5">
        <f t="shared" si="0"/>
        <v>0</v>
      </c>
    </row>
    <row r="22" spans="1:5" x14ac:dyDescent="0.25">
      <c r="B22" s="1" t="s">
        <v>15</v>
      </c>
      <c r="C22" s="1">
        <v>675</v>
      </c>
      <c r="D22" s="1">
        <v>289.29000000000002</v>
      </c>
      <c r="E22" s="5">
        <f t="shared" si="0"/>
        <v>0</v>
      </c>
    </row>
    <row r="24" spans="1:5" ht="15.75" thickBot="1" x14ac:dyDescent="0.3">
      <c r="C24" s="3">
        <f>SUM(C10:C23)</f>
        <v>6064.4299999999994</v>
      </c>
      <c r="D24" s="3">
        <f>SUM(D10:D23)</f>
        <v>2599.0499999999997</v>
      </c>
    </row>
    <row r="25" spans="1:5" ht="15.75" thickTop="1" x14ac:dyDescent="0.25"/>
    <row r="27" spans="1:5" x14ac:dyDescent="0.25">
      <c r="C27" s="4" t="s">
        <v>16</v>
      </c>
    </row>
    <row r="29" spans="1:5" x14ac:dyDescent="0.25">
      <c r="A29" s="2" t="s">
        <v>28</v>
      </c>
      <c r="B29" s="4" t="s">
        <v>3</v>
      </c>
      <c r="C29" s="4" t="s">
        <v>17</v>
      </c>
      <c r="D29" s="4" t="s">
        <v>19</v>
      </c>
      <c r="E29" s="5" t="s">
        <v>21</v>
      </c>
    </row>
    <row r="30" spans="1:5" x14ac:dyDescent="0.25">
      <c r="B30" s="4"/>
      <c r="C30" s="4" t="s">
        <v>18</v>
      </c>
      <c r="D30" s="4" t="s">
        <v>20</v>
      </c>
    </row>
    <row r="31" spans="1:5" x14ac:dyDescent="0.25">
      <c r="A31" s="2" t="s">
        <v>10</v>
      </c>
      <c r="B31" s="1" t="s">
        <v>10</v>
      </c>
      <c r="C31" s="6">
        <v>1163</v>
      </c>
      <c r="D31" s="8">
        <v>26.2</v>
      </c>
      <c r="E31" s="5">
        <f t="shared" ref="E31" si="1">ROUND((C31*D31),2)</f>
        <v>30470.6</v>
      </c>
    </row>
    <row r="32" spans="1:5" x14ac:dyDescent="0.25">
      <c r="A32" s="2" t="s">
        <v>12</v>
      </c>
      <c r="B32" s="1" t="s">
        <v>12</v>
      </c>
      <c r="C32" s="6">
        <v>500</v>
      </c>
      <c r="D32" s="8">
        <v>48.57</v>
      </c>
      <c r="E32" s="5">
        <f>ROUND((C32*D32),2)</f>
        <v>24285</v>
      </c>
    </row>
    <row r="33" spans="1:7" x14ac:dyDescent="0.25">
      <c r="A33" s="2" t="s">
        <v>29</v>
      </c>
      <c r="B33" s="1" t="s">
        <v>22</v>
      </c>
      <c r="C33" s="6">
        <v>34000</v>
      </c>
      <c r="D33" s="8">
        <v>1.3</v>
      </c>
      <c r="E33" s="5">
        <f t="shared" ref="E33:E36" si="2">ROUND((C33*D33),2)</f>
        <v>44200</v>
      </c>
    </row>
    <row r="34" spans="1:7" x14ac:dyDescent="0.25">
      <c r="A34" s="2" t="s">
        <v>30</v>
      </c>
      <c r="B34" s="1" t="s">
        <v>23</v>
      </c>
      <c r="C34" s="6">
        <v>22500</v>
      </c>
      <c r="D34" s="8">
        <v>2.88</v>
      </c>
      <c r="E34" s="5">
        <f t="shared" si="2"/>
        <v>64800</v>
      </c>
    </row>
    <row r="35" spans="1:7" x14ac:dyDescent="0.25">
      <c r="A35" s="2" t="s">
        <v>11</v>
      </c>
      <c r="B35" s="1" t="s">
        <v>24</v>
      </c>
      <c r="C35" s="6">
        <v>19000</v>
      </c>
      <c r="D35" s="8">
        <v>1.52</v>
      </c>
      <c r="E35" s="5">
        <f t="shared" si="2"/>
        <v>28880</v>
      </c>
    </row>
    <row r="36" spans="1:7" x14ac:dyDescent="0.25">
      <c r="A36" s="2" t="s">
        <v>31</v>
      </c>
      <c r="B36" s="1" t="s">
        <v>25</v>
      </c>
      <c r="C36" s="6">
        <v>500</v>
      </c>
      <c r="D36" s="8">
        <v>2.93</v>
      </c>
      <c r="E36" s="5">
        <f t="shared" si="2"/>
        <v>1465</v>
      </c>
    </row>
    <row r="37" spans="1:7" x14ac:dyDescent="0.25">
      <c r="C37" s="6"/>
    </row>
    <row r="38" spans="1:7" ht="15.75" thickBot="1" x14ac:dyDescent="0.3">
      <c r="C38" s="7" t="s">
        <v>27</v>
      </c>
      <c r="E38" s="9">
        <f>SUM(E31:E37)</f>
        <v>194100.6</v>
      </c>
    </row>
    <row r="39" spans="1:7" ht="15.75" thickTop="1" x14ac:dyDescent="0.25">
      <c r="C39" s="7" t="s">
        <v>26</v>
      </c>
    </row>
    <row r="41" spans="1:7" x14ac:dyDescent="0.25">
      <c r="D41" s="1" t="s">
        <v>32</v>
      </c>
      <c r="E41" s="5">
        <v>134560.66</v>
      </c>
    </row>
    <row r="43" spans="1:7" x14ac:dyDescent="0.25">
      <c r="D43" s="1" t="s">
        <v>33</v>
      </c>
      <c r="E43" s="5">
        <f>E38-E41</f>
        <v>59539.94</v>
      </c>
      <c r="G43" s="10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2022-03-04T12:19:46Z</dcterms:created>
  <dcterms:modified xsi:type="dcterms:W3CDTF">2022-03-04T14:33:37Z</dcterms:modified>
</cp:coreProperties>
</file>