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2995" windowHeight="11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6" i="1" l="1"/>
  <c r="I79" i="1" l="1"/>
  <c r="G79" i="1"/>
  <c r="G72" i="1"/>
  <c r="G111" i="1" s="1"/>
  <c r="I105" i="1" l="1"/>
  <c r="G105" i="1"/>
  <c r="G100" i="1"/>
  <c r="I100" i="1"/>
  <c r="I108" i="1" l="1"/>
  <c r="G108" i="1"/>
  <c r="I25" i="1"/>
  <c r="G25" i="1"/>
  <c r="I118" i="1" l="1"/>
  <c r="G118" i="1" l="1"/>
  <c r="I72" i="1" l="1"/>
  <c r="I111" i="1" s="1"/>
  <c r="I120" i="1" s="1"/>
  <c r="G120" i="1"/>
  <c r="G36" i="1"/>
  <c r="I21" i="1"/>
  <c r="G21" i="1"/>
  <c r="I14" i="1"/>
  <c r="G14" i="1"/>
  <c r="I27" i="1" l="1"/>
  <c r="I39" i="1" s="1"/>
  <c r="G27" i="1"/>
  <c r="G39" i="1" s="1"/>
</calcChain>
</file>

<file path=xl/sharedStrings.xml><?xml version="1.0" encoding="utf-8"?>
<sst xmlns="http://schemas.openxmlformats.org/spreadsheetml/2006/main" count="131" uniqueCount="81">
  <si>
    <t>INCOME</t>
  </si>
  <si>
    <t>LESS EXPENSES</t>
  </si>
  <si>
    <t>Interest income</t>
  </si>
  <si>
    <t>Shares Income</t>
  </si>
  <si>
    <t>Franked</t>
  </si>
  <si>
    <t>Unfranked</t>
  </si>
  <si>
    <t>Imp Credits</t>
  </si>
  <si>
    <t xml:space="preserve">        $</t>
  </si>
  <si>
    <t xml:space="preserve">         $ </t>
  </si>
  <si>
    <t>Plus growth in fund in year</t>
  </si>
  <si>
    <t>------------</t>
  </si>
  <si>
    <t xml:space="preserve">              $</t>
  </si>
  <si>
    <t>Total Interest income</t>
  </si>
  <si>
    <t>Total Shares Income</t>
  </si>
  <si>
    <t>-------------</t>
  </si>
  <si>
    <t>ATO levy</t>
  </si>
  <si>
    <t>Total Expenses</t>
  </si>
  <si>
    <t>TOTAL INCOME FOR YEAR</t>
  </si>
  <si>
    <t>--------------</t>
  </si>
  <si>
    <t>===========</t>
  </si>
  <si>
    <t>ASSETS</t>
  </si>
  <si>
    <t>---------------</t>
  </si>
  <si>
    <t>SHARES</t>
  </si>
  <si>
    <t>Total as per summary</t>
  </si>
  <si>
    <t>TOTAL ASSETS</t>
  </si>
  <si>
    <t>LESS LIABILITIES</t>
  </si>
  <si>
    <t>Member Funds balances</t>
  </si>
  <si>
    <t>Audit fees due</t>
  </si>
  <si>
    <t>ATO levy due</t>
  </si>
  <si>
    <t>TOTAL LIABILITIES</t>
  </si>
  <si>
    <t xml:space="preserve">                    $</t>
  </si>
  <si>
    <t>Tax Refund due</t>
  </si>
  <si>
    <t>Prepared by J F Shaw of Taxiz &amp; Refunz from information as supplied by the</t>
  </si>
  <si>
    <t xml:space="preserve">Certified to be true and correct by J F shaw based upoon the information as </t>
  </si>
  <si>
    <t>supplied to be true and accurate, e &amp; e o e</t>
  </si>
  <si>
    <t xml:space="preserve">                   $</t>
  </si>
  <si>
    <t>trustee Eugene Goloubkin workpapers and documents as supplied</t>
  </si>
  <si>
    <t>Audit fees</t>
  </si>
  <si>
    <t>Accountant fees</t>
  </si>
  <si>
    <t>signed                                                                                                J F Shaw   Dated …………………………………..</t>
  </si>
  <si>
    <t>Other Liabilities</t>
  </si>
  <si>
    <t>----------------</t>
  </si>
  <si>
    <t>Tax  &amp; acctg fees</t>
  </si>
  <si>
    <t xml:space="preserve">NET EXCESS OF INCOME OVER( EXPENSES)= </t>
  </si>
  <si>
    <t xml:space="preserve">         </t>
  </si>
  <si>
    <t>Analysed as…</t>
  </si>
  <si>
    <t>Preserved benefits</t>
  </si>
  <si>
    <t>Unrestricted benefits</t>
  </si>
  <si>
    <t>Balance of Benefits</t>
  </si>
  <si>
    <t>26/03/2018</t>
  </si>
  <si>
    <t>TFN provided</t>
  </si>
  <si>
    <t xml:space="preserve">                              ABN   36 826 616 462</t>
  </si>
  <si>
    <t>Admin fee</t>
  </si>
  <si>
    <t>trustee Ashutosh gupta workpapers and documents as supplied</t>
  </si>
  <si>
    <t xml:space="preserve">                                            MEMBER STATEMENT SUMMARY FOR YEAR ENDED 30TH JUNE 2018</t>
  </si>
  <si>
    <t>Address  : 61 Sunhill road, Mt Waverley , Vic 3149</t>
  </si>
  <si>
    <t>Member Balance b/f 1st July 2017</t>
  </si>
  <si>
    <t>Net balance as at 30th June 2018</t>
  </si>
  <si>
    <t>Plus cont'ns _ employer funded-  taxed</t>
  </si>
  <si>
    <t xml:space="preserve">            MEGHASHU  SELF MANAGED  SUPER FUND</t>
  </si>
  <si>
    <t>ASHUTOSH GUPTA dob  25/09/1970</t>
  </si>
  <si>
    <t>Fund start date ; 06/06/2000</t>
  </si>
  <si>
    <t xml:space="preserve"> BALANCE SHEET OF MEGHASHU SELF MANAGED SUPER FUND</t>
  </si>
  <si>
    <t xml:space="preserve">                       AS AT YEAR ENDED 30TH JUNE 2018</t>
  </si>
  <si>
    <t>trustee Ashutosh Gupta  workpapers and documents as supplied</t>
  </si>
  <si>
    <t>Coomsec a/c</t>
  </si>
  <si>
    <t>Commsec a/c</t>
  </si>
  <si>
    <t>Plus Loss b/f</t>
  </si>
  <si>
    <t>Other exps</t>
  </si>
  <si>
    <t>Employer cont'ns taxed</t>
  </si>
  <si>
    <t xml:space="preserve">            ABN   36 826 616 462</t>
  </si>
  <si>
    <t>BANK ACCOUNTS &amp; TERM DEPOSITS</t>
  </si>
  <si>
    <t>as at 30th June 2018</t>
  </si>
  <si>
    <t>POONAM GUPTA  dob 23/11/1972</t>
  </si>
  <si>
    <t xml:space="preserve">    </t>
  </si>
  <si>
    <t xml:space="preserve">   </t>
  </si>
  <si>
    <t xml:space="preserve">                              MEGASHU  SELF MANAGED  SUPER FUND</t>
  </si>
  <si>
    <t xml:space="preserve">                                                INCOME AND EXPENDTURE FOR THE YEAR ENDED 30TH JUNE 2018</t>
  </si>
  <si>
    <t>Signed by ………………………………………………………………..    Ashutosh gupta</t>
  </si>
  <si>
    <t>Signed by ……………………………………………………………    Ashutosh Gupta</t>
  </si>
  <si>
    <t>Signed by …………………………………………………………    Ashutosh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</si>
</sst>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_);[Red]\(0\)"/>
    <numFmt numFmtId="165" formatCode="0.00_);\(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quotePrefix="1"/>
    <xf numFmtId="39" fontId="0" fillId="0" borderId="0" xfId="0" applyNumberFormat="1"/>
    <xf numFmtId="39" fontId="0" fillId="0" borderId="0" xfId="0" quotePrefix="1" applyNumberFormat="1"/>
    <xf numFmtId="14" fontId="1" fillId="0" borderId="0" xfId="0" applyNumberFormat="1" applyFont="1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4" fontId="0" fillId="0" borderId="0" xfId="0" quotePrefix="1" applyNumberFormat="1"/>
    <xf numFmtId="6" fontId="0" fillId="0" borderId="0" xfId="0" applyNumberFormat="1"/>
    <xf numFmtId="0" fontId="0" fillId="0" borderId="0" xfId="0" applyFont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127</xdr:row>
      <xdr:rowOff>180975</xdr:rowOff>
    </xdr:from>
    <xdr:to>
      <xdr:col>4</xdr:col>
      <xdr:colOff>66675</xdr:colOff>
      <xdr:row>129</xdr:row>
      <xdr:rowOff>114301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9421475"/>
          <a:ext cx="180975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3</xdr:col>
      <xdr:colOff>590550</xdr:colOff>
      <xdr:row>88</xdr:row>
      <xdr:rowOff>123826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144500"/>
          <a:ext cx="180975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3</xdr:col>
      <xdr:colOff>590550</xdr:colOff>
      <xdr:row>47</xdr:row>
      <xdr:rowOff>123826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82000"/>
          <a:ext cx="1809750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tabSelected="1" topLeftCell="A98" workbookViewId="0">
      <selection activeCell="K104" sqref="K104"/>
    </sheetView>
  </sheetViews>
  <sheetFormatPr defaultRowHeight="15" x14ac:dyDescent="0.25"/>
  <cols>
    <col min="6" max="6" width="11" bestFit="1" customWidth="1"/>
    <col min="7" max="7" width="11.5703125" bestFit="1" customWidth="1"/>
    <col min="8" max="8" width="11" bestFit="1" customWidth="1"/>
    <col min="9" max="9" width="11.5703125" bestFit="1" customWidth="1"/>
    <col min="19" max="19" width="10.140625" bestFit="1" customWidth="1"/>
  </cols>
  <sheetData>
    <row r="2" spans="1:9" x14ac:dyDescent="0.25">
      <c r="B2" s="4" t="s">
        <v>75</v>
      </c>
      <c r="C2" s="5" t="s">
        <v>76</v>
      </c>
      <c r="D2" s="5"/>
      <c r="E2" s="5"/>
      <c r="F2" s="5"/>
      <c r="G2" s="5"/>
      <c r="H2" s="5"/>
    </row>
    <row r="3" spans="1:9" x14ac:dyDescent="0.25">
      <c r="B3" s="5"/>
      <c r="C3" s="5" t="s">
        <v>74</v>
      </c>
      <c r="D3" s="5" t="s">
        <v>51</v>
      </c>
      <c r="E3" s="5"/>
      <c r="F3" s="5"/>
      <c r="G3" s="5"/>
      <c r="H3" s="5"/>
    </row>
    <row r="4" spans="1:9" x14ac:dyDescent="0.25">
      <c r="B4" s="5"/>
      <c r="C4" s="5"/>
      <c r="D4" s="5"/>
      <c r="E4" s="5"/>
      <c r="F4" s="5"/>
      <c r="G4" s="5"/>
      <c r="H4" s="5"/>
    </row>
    <row r="5" spans="1:9" x14ac:dyDescent="0.25">
      <c r="A5" t="s">
        <v>77</v>
      </c>
      <c r="B5" s="5"/>
      <c r="C5" s="5"/>
      <c r="D5" s="5"/>
      <c r="E5" s="5"/>
      <c r="F5" s="5"/>
      <c r="G5" s="5"/>
      <c r="H5" s="5"/>
    </row>
    <row r="6" spans="1:9" x14ac:dyDescent="0.25">
      <c r="F6" t="s">
        <v>8</v>
      </c>
      <c r="H6" t="s">
        <v>7</v>
      </c>
    </row>
    <row r="7" spans="1:9" x14ac:dyDescent="0.25">
      <c r="F7">
        <v>2017</v>
      </c>
      <c r="H7">
        <v>2018</v>
      </c>
    </row>
    <row r="9" spans="1:9" x14ac:dyDescent="0.25">
      <c r="A9" t="s">
        <v>0</v>
      </c>
    </row>
    <row r="10" spans="1:9" x14ac:dyDescent="0.25">
      <c r="B10" s="5" t="s">
        <v>2</v>
      </c>
    </row>
    <row r="11" spans="1:9" x14ac:dyDescent="0.25">
      <c r="B11" t="s">
        <v>66</v>
      </c>
      <c r="F11" s="2">
        <v>7.68</v>
      </c>
      <c r="G11" s="2"/>
      <c r="H11" s="2">
        <v>43.16</v>
      </c>
      <c r="I11" s="2"/>
    </row>
    <row r="12" spans="1:9" x14ac:dyDescent="0.25">
      <c r="F12" s="2"/>
      <c r="G12" s="2"/>
      <c r="H12" s="2"/>
      <c r="I12" s="2"/>
    </row>
    <row r="13" spans="1:9" x14ac:dyDescent="0.25">
      <c r="F13" s="3" t="s">
        <v>10</v>
      </c>
      <c r="G13" s="2"/>
      <c r="H13" s="3" t="s">
        <v>10</v>
      </c>
      <c r="I13" s="2"/>
    </row>
    <row r="14" spans="1:9" x14ac:dyDescent="0.25">
      <c r="B14" t="s">
        <v>12</v>
      </c>
      <c r="F14" s="2"/>
      <c r="G14" s="2">
        <f>SUM(F11:F13)</f>
        <v>7.68</v>
      </c>
      <c r="H14" s="2"/>
      <c r="I14" s="2">
        <f>SUM(H11:H13)</f>
        <v>43.16</v>
      </c>
    </row>
    <row r="15" spans="1:9" x14ac:dyDescent="0.25">
      <c r="F15" s="2"/>
      <c r="G15" s="2"/>
      <c r="H15" s="2"/>
      <c r="I15" s="2"/>
    </row>
    <row r="16" spans="1:9" x14ac:dyDescent="0.25">
      <c r="B16" s="5" t="s">
        <v>3</v>
      </c>
      <c r="F16" s="2"/>
      <c r="G16" s="2"/>
      <c r="H16" s="2"/>
      <c r="I16" s="2"/>
    </row>
    <row r="17" spans="1:9" x14ac:dyDescent="0.25">
      <c r="C17" t="s">
        <v>4</v>
      </c>
      <c r="F17" s="2">
        <v>604.26</v>
      </c>
      <c r="H17" s="2">
        <v>979.3</v>
      </c>
      <c r="I17" s="2"/>
    </row>
    <row r="18" spans="1:9" x14ac:dyDescent="0.25">
      <c r="C18" t="s">
        <v>5</v>
      </c>
      <c r="F18" s="2">
        <v>18.440000000000001</v>
      </c>
      <c r="H18" s="12">
        <v>21.34</v>
      </c>
      <c r="I18" s="2"/>
    </row>
    <row r="19" spans="1:9" x14ac:dyDescent="0.25">
      <c r="C19" t="s">
        <v>6</v>
      </c>
      <c r="F19" s="2">
        <v>258.95999999999998</v>
      </c>
      <c r="H19" s="2">
        <v>419.69</v>
      </c>
      <c r="I19" s="2"/>
    </row>
    <row r="20" spans="1:9" x14ac:dyDescent="0.25">
      <c r="F20" s="3" t="s">
        <v>10</v>
      </c>
      <c r="G20" s="2"/>
      <c r="H20" s="3" t="s">
        <v>10</v>
      </c>
      <c r="I20" s="2"/>
    </row>
    <row r="21" spans="1:9" x14ac:dyDescent="0.25">
      <c r="B21" t="s">
        <v>13</v>
      </c>
      <c r="F21" s="2"/>
      <c r="G21" s="3">
        <f>SUM(F17:F20)</f>
        <v>881.66000000000008</v>
      </c>
      <c r="H21" s="2"/>
      <c r="I21" s="3">
        <f>SUM(H17:H20)</f>
        <v>1420.33</v>
      </c>
    </row>
    <row r="22" spans="1:9" x14ac:dyDescent="0.25">
      <c r="F22" s="2"/>
      <c r="G22" s="2"/>
      <c r="H22" s="2"/>
      <c r="I22" s="2"/>
    </row>
    <row r="23" spans="1:9" x14ac:dyDescent="0.25">
      <c r="B23" s="5" t="s">
        <v>69</v>
      </c>
      <c r="F23" s="2">
        <v>0</v>
      </c>
      <c r="G23" s="2"/>
      <c r="H23" s="2">
        <v>14000</v>
      </c>
      <c r="I23" s="2"/>
    </row>
    <row r="24" spans="1:9" x14ac:dyDescent="0.25">
      <c r="F24" s="3" t="s">
        <v>14</v>
      </c>
      <c r="G24" s="2"/>
      <c r="H24" s="3" t="s">
        <v>10</v>
      </c>
      <c r="I24" s="2"/>
    </row>
    <row r="25" spans="1:9" x14ac:dyDescent="0.25">
      <c r="F25" s="2"/>
      <c r="G25" s="2">
        <f>+F23</f>
        <v>0</v>
      </c>
      <c r="H25" s="2"/>
      <c r="I25" s="2">
        <f>+H23</f>
        <v>14000</v>
      </c>
    </row>
    <row r="26" spans="1:9" x14ac:dyDescent="0.25">
      <c r="F26" s="2"/>
      <c r="G26" s="3" t="s">
        <v>18</v>
      </c>
      <c r="H26" s="2"/>
      <c r="I26" s="3" t="s">
        <v>14</v>
      </c>
    </row>
    <row r="27" spans="1:9" x14ac:dyDescent="0.25">
      <c r="A27" t="s">
        <v>17</v>
      </c>
      <c r="F27" s="2"/>
      <c r="G27" s="2">
        <f>SUM(G14:G25)</f>
        <v>889.34</v>
      </c>
      <c r="H27" s="2"/>
      <c r="I27" s="2">
        <f>SUM(I14:I25)</f>
        <v>15463.49</v>
      </c>
    </row>
    <row r="28" spans="1:9" x14ac:dyDescent="0.25">
      <c r="F28" s="2"/>
      <c r="G28" s="2"/>
      <c r="H28" s="2"/>
      <c r="I28" s="2"/>
    </row>
    <row r="29" spans="1:9" x14ac:dyDescent="0.25">
      <c r="A29" t="s">
        <v>1</v>
      </c>
      <c r="F29" s="2"/>
      <c r="G29" s="2"/>
      <c r="H29" s="2"/>
      <c r="I29" s="2"/>
    </row>
    <row r="30" spans="1:9" x14ac:dyDescent="0.25">
      <c r="B30" t="s">
        <v>38</v>
      </c>
      <c r="F30" s="2">
        <v>250</v>
      </c>
      <c r="H30" s="2">
        <v>495</v>
      </c>
      <c r="I30" s="2"/>
    </row>
    <row r="31" spans="1:9" x14ac:dyDescent="0.25">
      <c r="B31" t="s">
        <v>37</v>
      </c>
      <c r="F31" s="2">
        <v>250</v>
      </c>
      <c r="H31" s="2">
        <v>350</v>
      </c>
      <c r="I31" s="2"/>
    </row>
    <row r="32" spans="1:9" x14ac:dyDescent="0.25">
      <c r="B32" t="s">
        <v>15</v>
      </c>
      <c r="F32" s="2">
        <v>259</v>
      </c>
      <c r="H32" s="2">
        <v>259</v>
      </c>
      <c r="I32" s="2"/>
    </row>
    <row r="33" spans="1:9" x14ac:dyDescent="0.25">
      <c r="B33" t="s">
        <v>52</v>
      </c>
      <c r="F33" s="2">
        <v>300</v>
      </c>
      <c r="H33" s="2">
        <v>599</v>
      </c>
      <c r="I33" s="2"/>
    </row>
    <row r="34" spans="1:9" x14ac:dyDescent="0.25">
      <c r="B34" t="s">
        <v>68</v>
      </c>
      <c r="F34" s="2">
        <v>0</v>
      </c>
      <c r="H34" s="2">
        <v>300</v>
      </c>
      <c r="I34" s="2"/>
    </row>
    <row r="35" spans="1:9" x14ac:dyDescent="0.25">
      <c r="F35" s="3" t="s">
        <v>14</v>
      </c>
      <c r="H35" s="3" t="s">
        <v>14</v>
      </c>
      <c r="I35" s="2"/>
    </row>
    <row r="36" spans="1:9" x14ac:dyDescent="0.25">
      <c r="B36" t="s">
        <v>16</v>
      </c>
      <c r="F36" s="2"/>
      <c r="G36" s="2">
        <f>SUM(F30:F33)</f>
        <v>1059</v>
      </c>
      <c r="H36" s="2"/>
      <c r="I36" s="2">
        <f>SUM(H30:H34)</f>
        <v>2003</v>
      </c>
    </row>
    <row r="37" spans="1:9" x14ac:dyDescent="0.25">
      <c r="A37" t="s">
        <v>67</v>
      </c>
      <c r="F37" s="2"/>
      <c r="G37" s="2">
        <v>-481</v>
      </c>
      <c r="H37" s="2"/>
      <c r="I37" s="2"/>
    </row>
    <row r="38" spans="1:9" x14ac:dyDescent="0.25">
      <c r="F38" s="2"/>
      <c r="G38" s="3" t="s">
        <v>18</v>
      </c>
      <c r="H38" s="2"/>
      <c r="I38" s="3" t="s">
        <v>18</v>
      </c>
    </row>
    <row r="39" spans="1:9" x14ac:dyDescent="0.25">
      <c r="A39" t="s">
        <v>43</v>
      </c>
      <c r="G39" s="2">
        <f>+G27-G36+G37</f>
        <v>-650.66</v>
      </c>
      <c r="I39" s="2">
        <f>+I27-I36</f>
        <v>13460.49</v>
      </c>
    </row>
    <row r="40" spans="1:9" x14ac:dyDescent="0.25">
      <c r="G40" s="1" t="s">
        <v>19</v>
      </c>
      <c r="I40" s="1" t="s">
        <v>19</v>
      </c>
    </row>
    <row r="41" spans="1:9" x14ac:dyDescent="0.25">
      <c r="A41" t="s">
        <v>32</v>
      </c>
    </row>
    <row r="42" spans="1:9" x14ac:dyDescent="0.25">
      <c r="A42" t="s">
        <v>53</v>
      </c>
    </row>
    <row r="43" spans="1:9" x14ac:dyDescent="0.25">
      <c r="A43" t="s">
        <v>78</v>
      </c>
    </row>
    <row r="44" spans="1:9" x14ac:dyDescent="0.25">
      <c r="A44" t="s">
        <v>33</v>
      </c>
    </row>
    <row r="45" spans="1:9" x14ac:dyDescent="0.25">
      <c r="A45" t="s">
        <v>34</v>
      </c>
    </row>
    <row r="47" spans="1:9" x14ac:dyDescent="0.25">
      <c r="A47" t="s">
        <v>39</v>
      </c>
      <c r="H47" s="11">
        <v>43470</v>
      </c>
    </row>
    <row r="50" spans="1:9" x14ac:dyDescent="0.25">
      <c r="C50" s="4"/>
      <c r="D50" s="5" t="s">
        <v>59</v>
      </c>
      <c r="E50" s="5"/>
      <c r="F50" s="5"/>
      <c r="G50" s="5"/>
      <c r="I50" s="5"/>
    </row>
    <row r="51" spans="1:9" x14ac:dyDescent="0.25">
      <c r="A51" s="5"/>
      <c r="B51" s="5"/>
      <c r="C51" s="5"/>
      <c r="D51" s="5" t="s">
        <v>51</v>
      </c>
      <c r="E51" s="5"/>
      <c r="F51" s="5"/>
      <c r="G51" s="5"/>
      <c r="I51" s="5"/>
    </row>
    <row r="52" spans="1:9" x14ac:dyDescent="0.25">
      <c r="A52" s="5" t="s">
        <v>54</v>
      </c>
      <c r="B52" s="5"/>
      <c r="C52" s="5"/>
      <c r="D52" s="5"/>
      <c r="E52" s="5"/>
      <c r="F52" s="5"/>
      <c r="G52" s="5"/>
    </row>
    <row r="53" spans="1:9" x14ac:dyDescent="0.25">
      <c r="A53" s="5"/>
      <c r="B53" s="5"/>
      <c r="C53" s="5"/>
      <c r="D53" s="5" t="s">
        <v>60</v>
      </c>
      <c r="F53" s="5"/>
      <c r="G53" s="5"/>
    </row>
    <row r="54" spans="1:9" x14ac:dyDescent="0.25">
      <c r="A54" s="5"/>
      <c r="B54" s="5"/>
      <c r="C54" s="5"/>
      <c r="D54" s="5"/>
      <c r="F54" s="5"/>
      <c r="G54" s="5"/>
    </row>
    <row r="55" spans="1:9" x14ac:dyDescent="0.25">
      <c r="A55" s="5"/>
      <c r="B55" s="5" t="s">
        <v>50</v>
      </c>
      <c r="C55" s="5"/>
      <c r="D55" s="5"/>
      <c r="E55" s="5" t="s">
        <v>61</v>
      </c>
      <c r="F55" s="5"/>
      <c r="G55" s="5"/>
    </row>
    <row r="56" spans="1:9" x14ac:dyDescent="0.25">
      <c r="A56" s="5"/>
      <c r="B56" s="5" t="s">
        <v>55</v>
      </c>
      <c r="C56" s="5"/>
      <c r="D56" s="5"/>
      <c r="F56" s="5"/>
      <c r="G56" s="5"/>
    </row>
    <row r="57" spans="1:9" x14ac:dyDescent="0.25">
      <c r="A57" s="5"/>
      <c r="B57" s="5"/>
      <c r="C57" s="5"/>
      <c r="D57" s="5"/>
      <c r="F57" s="5"/>
      <c r="G57" s="5"/>
    </row>
    <row r="58" spans="1:9" x14ac:dyDescent="0.25">
      <c r="A58" s="10"/>
      <c r="B58" s="5"/>
      <c r="C58" s="5"/>
      <c r="D58" s="5" t="s">
        <v>73</v>
      </c>
      <c r="F58" s="5"/>
      <c r="G58" s="5"/>
    </row>
    <row r="59" spans="1:9" x14ac:dyDescent="0.25">
      <c r="A59" s="5"/>
      <c r="B59" s="5" t="s">
        <v>50</v>
      </c>
      <c r="C59" s="5"/>
      <c r="D59" s="5"/>
      <c r="F59" s="5"/>
      <c r="G59" s="5"/>
    </row>
    <row r="60" spans="1:9" x14ac:dyDescent="0.25">
      <c r="A60" s="10"/>
      <c r="B60" s="5" t="s">
        <v>55</v>
      </c>
      <c r="C60" s="5"/>
      <c r="D60" s="5"/>
      <c r="F60" s="5"/>
      <c r="G60" s="5"/>
    </row>
    <row r="61" spans="1:9" x14ac:dyDescent="0.25">
      <c r="A61" s="5"/>
      <c r="B61" s="5"/>
      <c r="C61" s="5"/>
      <c r="D61" s="5"/>
      <c r="F61" s="5"/>
      <c r="G61" s="5"/>
    </row>
    <row r="62" spans="1:9" x14ac:dyDescent="0.25">
      <c r="A62" s="10"/>
      <c r="B62" s="5"/>
      <c r="C62" s="5"/>
      <c r="D62" s="5"/>
      <c r="E62" s="5"/>
      <c r="F62" s="5"/>
      <c r="G62" s="5"/>
    </row>
    <row r="63" spans="1:9" x14ac:dyDescent="0.25">
      <c r="F63" t="s">
        <v>7</v>
      </c>
      <c r="H63" t="s">
        <v>7</v>
      </c>
    </row>
    <row r="64" spans="1:9" x14ac:dyDescent="0.25">
      <c r="F64">
        <v>2017</v>
      </c>
      <c r="G64">
        <v>2017</v>
      </c>
      <c r="H64">
        <v>2018</v>
      </c>
      <c r="I64">
        <v>2018</v>
      </c>
    </row>
    <row r="65" spans="1:9" x14ac:dyDescent="0.25">
      <c r="A65" s="5" t="s">
        <v>56</v>
      </c>
      <c r="F65" s="2">
        <v>40405.93</v>
      </c>
      <c r="G65" s="2"/>
      <c r="H65" s="2">
        <v>51244.93</v>
      </c>
    </row>
    <row r="66" spans="1:9" x14ac:dyDescent="0.25">
      <c r="F66" s="2"/>
      <c r="G66" s="2"/>
      <c r="I66" s="2"/>
    </row>
    <row r="67" spans="1:9" x14ac:dyDescent="0.25">
      <c r="A67" t="s">
        <v>58</v>
      </c>
      <c r="F67" s="2">
        <v>0</v>
      </c>
      <c r="G67" s="2"/>
      <c r="H67" s="2">
        <v>14000</v>
      </c>
      <c r="I67" s="2"/>
    </row>
    <row r="68" spans="1:9" x14ac:dyDescent="0.25">
      <c r="F68" s="2"/>
      <c r="G68" s="2"/>
      <c r="H68" s="2"/>
      <c r="I68" s="2"/>
    </row>
    <row r="69" spans="1:9" x14ac:dyDescent="0.25">
      <c r="A69" t="s">
        <v>9</v>
      </c>
      <c r="F69" s="2">
        <v>10839.22</v>
      </c>
      <c r="G69" s="2"/>
      <c r="H69" s="2">
        <v>12343.04</v>
      </c>
      <c r="I69" s="2"/>
    </row>
    <row r="70" spans="1:9" x14ac:dyDescent="0.25">
      <c r="F70" s="2">
        <v>-0.22</v>
      </c>
      <c r="G70" s="2"/>
      <c r="H70" s="2"/>
      <c r="I70" s="2"/>
    </row>
    <row r="71" spans="1:9" x14ac:dyDescent="0.25">
      <c r="F71" s="3" t="s">
        <v>18</v>
      </c>
      <c r="G71" s="3" t="s">
        <v>21</v>
      </c>
      <c r="H71" s="3" t="s">
        <v>18</v>
      </c>
      <c r="I71" s="3" t="s">
        <v>21</v>
      </c>
    </row>
    <row r="72" spans="1:9" x14ac:dyDescent="0.25">
      <c r="A72" s="5" t="s">
        <v>57</v>
      </c>
      <c r="F72" s="2" t="s">
        <v>11</v>
      </c>
      <c r="G72" s="2">
        <f>SUM(F65:F70)</f>
        <v>51244.93</v>
      </c>
      <c r="H72" s="2" t="s">
        <v>11</v>
      </c>
      <c r="I72" s="2">
        <f>SUM(H65:H70)</f>
        <v>77587.97</v>
      </c>
    </row>
    <row r="73" spans="1:9" x14ac:dyDescent="0.25">
      <c r="G73" s="1" t="s">
        <v>19</v>
      </c>
      <c r="I73" s="1" t="s">
        <v>19</v>
      </c>
    </row>
    <row r="74" spans="1:9" x14ac:dyDescent="0.25">
      <c r="A74" t="s">
        <v>45</v>
      </c>
      <c r="G74" s="1"/>
      <c r="I74" s="1"/>
    </row>
    <row r="75" spans="1:9" x14ac:dyDescent="0.25">
      <c r="A75" t="s">
        <v>46</v>
      </c>
      <c r="G75" s="7">
        <v>51244.93</v>
      </c>
      <c r="H75" s="8"/>
      <c r="I75" s="7">
        <v>77587.97</v>
      </c>
    </row>
    <row r="76" spans="1:9" x14ac:dyDescent="0.25">
      <c r="G76" s="8"/>
      <c r="H76" s="7"/>
      <c r="I76" s="8"/>
    </row>
    <row r="77" spans="1:9" x14ac:dyDescent="0.25">
      <c r="A77" t="s">
        <v>47</v>
      </c>
      <c r="G77" s="8">
        <v>0</v>
      </c>
      <c r="H77" s="7"/>
      <c r="I77" s="8">
        <v>0</v>
      </c>
    </row>
    <row r="78" spans="1:9" x14ac:dyDescent="0.25">
      <c r="G78" s="8" t="s">
        <v>41</v>
      </c>
      <c r="H78" s="7"/>
      <c r="I78" s="8" t="s">
        <v>41</v>
      </c>
    </row>
    <row r="79" spans="1:9" x14ac:dyDescent="0.25">
      <c r="A79" t="s">
        <v>48</v>
      </c>
      <c r="C79" t="s">
        <v>72</v>
      </c>
      <c r="F79" t="s">
        <v>11</v>
      </c>
      <c r="G79" s="8">
        <f>+G75+G77</f>
        <v>51244.93</v>
      </c>
      <c r="H79" t="s">
        <v>11</v>
      </c>
      <c r="I79" s="8">
        <f>+I77+I75</f>
        <v>77587.97</v>
      </c>
    </row>
    <row r="80" spans="1:9" x14ac:dyDescent="0.25">
      <c r="G80" s="8" t="s">
        <v>19</v>
      </c>
      <c r="H80" s="7"/>
      <c r="I80" s="8" t="s">
        <v>19</v>
      </c>
    </row>
    <row r="81" spans="1:19" x14ac:dyDescent="0.25">
      <c r="G81" s="1"/>
      <c r="I81" s="1"/>
    </row>
    <row r="82" spans="1:19" x14ac:dyDescent="0.25">
      <c r="A82" t="s">
        <v>32</v>
      </c>
      <c r="I82" s="1"/>
    </row>
    <row r="83" spans="1:19" x14ac:dyDescent="0.25">
      <c r="A83" t="s">
        <v>36</v>
      </c>
      <c r="I83" s="1"/>
    </row>
    <row r="84" spans="1:19" x14ac:dyDescent="0.25">
      <c r="A84" t="s">
        <v>80</v>
      </c>
      <c r="I84" s="1"/>
    </row>
    <row r="85" spans="1:19" x14ac:dyDescent="0.25">
      <c r="A85" t="s">
        <v>33</v>
      </c>
      <c r="I85" s="1"/>
    </row>
    <row r="86" spans="1:19" x14ac:dyDescent="0.25">
      <c r="A86" t="s">
        <v>34</v>
      </c>
      <c r="I86" s="1"/>
    </row>
    <row r="87" spans="1:19" x14ac:dyDescent="0.25">
      <c r="I87" s="1"/>
    </row>
    <row r="88" spans="1:19" x14ac:dyDescent="0.25">
      <c r="A88" t="s">
        <v>39</v>
      </c>
      <c r="H88" t="s">
        <v>49</v>
      </c>
      <c r="I88" s="1"/>
    </row>
    <row r="89" spans="1:19" x14ac:dyDescent="0.25">
      <c r="N89" s="5"/>
    </row>
    <row r="90" spans="1:19" x14ac:dyDescent="0.25">
      <c r="C90" s="5" t="s">
        <v>62</v>
      </c>
      <c r="D90" s="5"/>
      <c r="E90" s="5"/>
      <c r="F90" s="5"/>
      <c r="G90" s="5"/>
    </row>
    <row r="91" spans="1:19" x14ac:dyDescent="0.25">
      <c r="C91" s="5" t="s">
        <v>44</v>
      </c>
      <c r="D91" s="5" t="s">
        <v>70</v>
      </c>
      <c r="E91" s="5"/>
      <c r="F91" s="5"/>
      <c r="G91" s="5"/>
    </row>
    <row r="92" spans="1:19" x14ac:dyDescent="0.25">
      <c r="C92" s="5" t="s">
        <v>63</v>
      </c>
      <c r="D92" s="5"/>
      <c r="E92" s="5"/>
    </row>
    <row r="93" spans="1:19" x14ac:dyDescent="0.25">
      <c r="Q93" s="7"/>
      <c r="S93" s="7"/>
    </row>
    <row r="94" spans="1:19" x14ac:dyDescent="0.25">
      <c r="G94" s="6">
        <v>2017</v>
      </c>
      <c r="I94">
        <v>2018</v>
      </c>
      <c r="Q94" s="7"/>
      <c r="S94" s="7"/>
    </row>
    <row r="95" spans="1:19" x14ac:dyDescent="0.25">
      <c r="Q95" s="7"/>
      <c r="S95" s="7"/>
    </row>
    <row r="96" spans="1:19" x14ac:dyDescent="0.25">
      <c r="A96" s="5" t="s">
        <v>20</v>
      </c>
      <c r="Q96" s="7"/>
      <c r="S96" s="7"/>
    </row>
    <row r="97" spans="1:19" x14ac:dyDescent="0.25">
      <c r="B97" s="5" t="s">
        <v>71</v>
      </c>
      <c r="Q97" s="7"/>
      <c r="S97" s="7"/>
    </row>
    <row r="98" spans="1:19" x14ac:dyDescent="0.25">
      <c r="B98" t="s">
        <v>65</v>
      </c>
      <c r="F98" s="7">
        <v>19551.240000000002</v>
      </c>
      <c r="G98" s="7"/>
      <c r="H98" s="7">
        <v>35544.800000000003</v>
      </c>
      <c r="Q98" s="7"/>
      <c r="S98" s="7"/>
    </row>
    <row r="99" spans="1:19" x14ac:dyDescent="0.25">
      <c r="F99" s="8" t="s">
        <v>21</v>
      </c>
      <c r="G99" s="7"/>
      <c r="H99" s="1" t="s">
        <v>18</v>
      </c>
      <c r="Q99" s="7"/>
      <c r="S99" s="7"/>
    </row>
    <row r="100" spans="1:19" x14ac:dyDescent="0.25">
      <c r="F100" s="7"/>
      <c r="G100" s="7">
        <f>SUM(F98:F98)</f>
        <v>19551.240000000002</v>
      </c>
      <c r="I100" s="7">
        <f>SUM(H98:H98)</f>
        <v>35544.800000000003</v>
      </c>
      <c r="Q100" s="7"/>
      <c r="S100" s="7"/>
    </row>
    <row r="101" spans="1:19" x14ac:dyDescent="0.25">
      <c r="B101" s="5" t="s">
        <v>22</v>
      </c>
      <c r="S101" s="7"/>
    </row>
    <row r="102" spans="1:19" x14ac:dyDescent="0.25">
      <c r="B102" t="s">
        <v>23</v>
      </c>
      <c r="F102" s="7">
        <v>31698.91</v>
      </c>
      <c r="G102" s="7"/>
      <c r="H102" s="7">
        <v>42043.17</v>
      </c>
      <c r="I102" s="7"/>
      <c r="S102" s="7"/>
    </row>
    <row r="103" spans="1:19" x14ac:dyDescent="0.25">
      <c r="F103" s="7"/>
      <c r="G103" s="7"/>
      <c r="H103" s="7"/>
      <c r="I103" s="7"/>
      <c r="S103" s="7"/>
    </row>
    <row r="104" spans="1:19" x14ac:dyDescent="0.25">
      <c r="F104" s="1" t="s">
        <v>21</v>
      </c>
      <c r="G104" s="7"/>
      <c r="H104" s="1" t="s">
        <v>41</v>
      </c>
      <c r="I104" s="7"/>
      <c r="S104" s="7"/>
    </row>
    <row r="105" spans="1:19" x14ac:dyDescent="0.25">
      <c r="G105" s="7">
        <f>SUM(F102:F103)</f>
        <v>31698.91</v>
      </c>
      <c r="I105" s="7">
        <f>SUM(H102:H103)</f>
        <v>42043.17</v>
      </c>
      <c r="P105" s="9"/>
      <c r="S105" s="7"/>
    </row>
    <row r="106" spans="1:19" x14ac:dyDescent="0.25">
      <c r="B106" t="s">
        <v>31</v>
      </c>
      <c r="G106" s="7">
        <v>0</v>
      </c>
      <c r="I106" s="7">
        <v>0</v>
      </c>
    </row>
    <row r="107" spans="1:19" x14ac:dyDescent="0.25">
      <c r="G107" s="1" t="s">
        <v>21</v>
      </c>
      <c r="I107" s="1" t="s">
        <v>18</v>
      </c>
      <c r="S107" s="7"/>
    </row>
    <row r="108" spans="1:19" x14ac:dyDescent="0.25">
      <c r="A108" s="5" t="s">
        <v>24</v>
      </c>
      <c r="F108" t="s">
        <v>30</v>
      </c>
      <c r="G108" s="7">
        <f>SUM(G100:G105)</f>
        <v>51250.15</v>
      </c>
      <c r="H108" t="s">
        <v>35</v>
      </c>
      <c r="I108" s="7">
        <f>SUM(I100:I105)</f>
        <v>77587.97</v>
      </c>
    </row>
    <row r="109" spans="1:19" x14ac:dyDescent="0.25">
      <c r="G109" s="1" t="s">
        <v>19</v>
      </c>
      <c r="I109" s="1" t="s">
        <v>19</v>
      </c>
    </row>
    <row r="110" spans="1:19" x14ac:dyDescent="0.25">
      <c r="A110" s="5" t="s">
        <v>25</v>
      </c>
    </row>
    <row r="111" spans="1:19" x14ac:dyDescent="0.25">
      <c r="B111" t="s">
        <v>26</v>
      </c>
      <c r="F111" s="2"/>
      <c r="G111" s="2">
        <f>+G72</f>
        <v>51244.93</v>
      </c>
      <c r="H111" s="2"/>
      <c r="I111" s="2">
        <f>+I72</f>
        <v>77587.97</v>
      </c>
    </row>
    <row r="112" spans="1:19" x14ac:dyDescent="0.25">
      <c r="F112" s="2"/>
      <c r="G112" s="2"/>
      <c r="H112" s="2"/>
      <c r="I112" s="2"/>
    </row>
    <row r="113" spans="1:9" x14ac:dyDescent="0.25">
      <c r="B113" t="s">
        <v>40</v>
      </c>
      <c r="F113" s="2"/>
      <c r="G113" s="2"/>
      <c r="H113" s="2"/>
      <c r="I113" s="2"/>
    </row>
    <row r="114" spans="1:9" x14ac:dyDescent="0.25">
      <c r="B114" t="s">
        <v>42</v>
      </c>
      <c r="F114" s="2">
        <v>495</v>
      </c>
      <c r="G114" s="2"/>
      <c r="H114" s="2">
        <v>690</v>
      </c>
      <c r="I114" s="2"/>
    </row>
    <row r="115" spans="1:9" x14ac:dyDescent="0.25">
      <c r="B115" t="s">
        <v>27</v>
      </c>
      <c r="F115" s="2">
        <v>350</v>
      </c>
      <c r="G115" s="2"/>
      <c r="H115" s="2">
        <v>330</v>
      </c>
      <c r="I115" s="2"/>
    </row>
    <row r="116" spans="1:9" x14ac:dyDescent="0.25">
      <c r="B116" t="s">
        <v>28</v>
      </c>
      <c r="F116" s="2">
        <v>259</v>
      </c>
      <c r="G116" s="2"/>
      <c r="H116" s="2">
        <v>259</v>
      </c>
      <c r="I116" s="2"/>
    </row>
    <row r="117" spans="1:9" x14ac:dyDescent="0.25">
      <c r="F117" s="3" t="s">
        <v>21</v>
      </c>
      <c r="G117" s="2"/>
      <c r="H117" s="3" t="s">
        <v>18</v>
      </c>
      <c r="I117" s="2"/>
    </row>
    <row r="118" spans="1:9" x14ac:dyDescent="0.25">
      <c r="F118" s="2"/>
      <c r="G118" s="2">
        <f>SUM(F114:F116)</f>
        <v>1104</v>
      </c>
      <c r="H118" s="2"/>
      <c r="I118" s="2">
        <f>SUM(H114:H116)</f>
        <v>1279</v>
      </c>
    </row>
    <row r="119" spans="1:9" x14ac:dyDescent="0.25">
      <c r="F119" s="2"/>
      <c r="G119" s="3" t="s">
        <v>21</v>
      </c>
      <c r="H119" s="2"/>
      <c r="I119" s="3" t="s">
        <v>18</v>
      </c>
    </row>
    <row r="120" spans="1:9" x14ac:dyDescent="0.25">
      <c r="A120" s="5" t="s">
        <v>29</v>
      </c>
      <c r="F120" s="2" t="s">
        <v>30</v>
      </c>
      <c r="G120" s="2">
        <f>SUM(G111:G118)</f>
        <v>52348.93</v>
      </c>
      <c r="H120" s="2" t="s">
        <v>35</v>
      </c>
      <c r="I120" s="2">
        <f>SUM(I111:I118)</f>
        <v>78866.97</v>
      </c>
    </row>
    <row r="121" spans="1:9" x14ac:dyDescent="0.25">
      <c r="G121" s="1" t="s">
        <v>19</v>
      </c>
      <c r="I121" s="1" t="s">
        <v>19</v>
      </c>
    </row>
    <row r="123" spans="1:9" x14ac:dyDescent="0.25">
      <c r="A123" t="s">
        <v>32</v>
      </c>
    </row>
    <row r="124" spans="1:9" x14ac:dyDescent="0.25">
      <c r="A124" t="s">
        <v>64</v>
      </c>
    </row>
    <row r="125" spans="1:9" x14ac:dyDescent="0.25">
      <c r="A125" t="s">
        <v>79</v>
      </c>
    </row>
    <row r="126" spans="1:9" x14ac:dyDescent="0.25">
      <c r="A126" t="s">
        <v>33</v>
      </c>
    </row>
    <row r="127" spans="1:9" x14ac:dyDescent="0.25">
      <c r="A127" t="s">
        <v>34</v>
      </c>
    </row>
    <row r="129" spans="1:8" x14ac:dyDescent="0.25">
      <c r="A129" t="s">
        <v>39</v>
      </c>
      <c r="H129" s="11">
        <v>43470</v>
      </c>
    </row>
  </sheetData>
  <pageMargins left="0.25" right="0.25" top="0.75" bottom="0.75" header="0.3" footer="0.3"/>
  <pageSetup paperSize="9" scale="3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2019-05-01T02:00:51Z</cp:lastPrinted>
  <dcterms:created xsi:type="dcterms:W3CDTF">2017-11-27T06:38:52Z</dcterms:created>
  <dcterms:modified xsi:type="dcterms:W3CDTF">2019-05-01T02:00:54Z</dcterms:modified>
</cp:coreProperties>
</file>