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EHJ\2021\Workpapers\2. Income Tax &amp; GST\GST\"/>
    </mc:Choice>
  </mc:AlternateContent>
  <xr:revisionPtr revIDLastSave="0" documentId="13_ncr:1_{D1237D21-8867-4D09-8CF1-DC275C15F21B}" xr6:coauthVersionLast="46" xr6:coauthVersionMax="47" xr10:uidLastSave="{00000000-0000-0000-0000-000000000000}"/>
  <bookViews>
    <workbookView xWindow="57480" yWindow="-120" windowWidth="29040" windowHeight="15840" xr2:uid="{C250ACDD-658A-470A-8685-77EA3BAEF1CF}"/>
  </bookViews>
  <sheets>
    <sheet name="2021" sheetId="3" r:id="rId1"/>
    <sheet name="2020" sheetId="2" r:id="rId2"/>
    <sheet name="2019" sheetId="1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3" l="1"/>
  <c r="H37" i="3"/>
  <c r="H36" i="3"/>
  <c r="H35" i="3"/>
  <c r="H34" i="3"/>
  <c r="H33" i="3"/>
  <c r="H32" i="3"/>
  <c r="H31" i="3"/>
  <c r="H30" i="3"/>
  <c r="H29" i="3"/>
  <c r="H28" i="3"/>
  <c r="H27" i="3"/>
  <c r="H26" i="3"/>
  <c r="H38" i="3" s="1"/>
  <c r="H19" i="3"/>
  <c r="G19" i="3"/>
  <c r="F19" i="3"/>
  <c r="E19" i="3"/>
  <c r="D19" i="3"/>
  <c r="C19" i="3"/>
  <c r="I18" i="3"/>
  <c r="I19" i="3" s="1"/>
  <c r="C42" i="3" s="1"/>
  <c r="I17" i="3"/>
  <c r="I16" i="3"/>
  <c r="I15" i="3"/>
  <c r="H12" i="3"/>
  <c r="H21" i="3" s="1"/>
  <c r="G12" i="3"/>
  <c r="G21" i="3" s="1"/>
  <c r="F12" i="3"/>
  <c r="E12" i="3"/>
  <c r="E21" i="3" s="1"/>
  <c r="D12" i="3"/>
  <c r="C12" i="3"/>
  <c r="I11" i="3"/>
  <c r="I10" i="3"/>
  <c r="I9" i="3"/>
  <c r="I8" i="3"/>
  <c r="H39" i="2"/>
  <c r="H37" i="2"/>
  <c r="H36" i="2"/>
  <c r="H35" i="2"/>
  <c r="H34" i="2"/>
  <c r="H33" i="2"/>
  <c r="H32" i="2"/>
  <c r="H31" i="2"/>
  <c r="H30" i="2"/>
  <c r="H29" i="2"/>
  <c r="H28" i="2"/>
  <c r="H27" i="2"/>
  <c r="H26" i="2"/>
  <c r="H19" i="2"/>
  <c r="G19" i="2"/>
  <c r="F19" i="2"/>
  <c r="E19" i="2"/>
  <c r="D19" i="2"/>
  <c r="C19" i="2"/>
  <c r="I18" i="2"/>
  <c r="I17" i="2"/>
  <c r="I16" i="2"/>
  <c r="I15" i="2"/>
  <c r="H12" i="2"/>
  <c r="G12" i="2"/>
  <c r="F12" i="2"/>
  <c r="E12" i="2"/>
  <c r="E21" i="2" s="1"/>
  <c r="D12" i="2"/>
  <c r="C12" i="2"/>
  <c r="I11" i="2"/>
  <c r="I10" i="2"/>
  <c r="I9" i="2"/>
  <c r="I8" i="2"/>
  <c r="F21" i="3" l="1"/>
  <c r="C21" i="3"/>
  <c r="D21" i="3"/>
  <c r="I12" i="3"/>
  <c r="I21" i="3" s="1"/>
  <c r="H40" i="3" s="1"/>
  <c r="C41" i="3"/>
  <c r="C43" i="3" s="1"/>
  <c r="C46" i="3" s="1"/>
  <c r="H21" i="2"/>
  <c r="F21" i="2"/>
  <c r="G21" i="2"/>
  <c r="H38" i="2"/>
  <c r="I19" i="2"/>
  <c r="C42" i="2" s="1"/>
  <c r="C21" i="2"/>
  <c r="D21" i="2"/>
  <c r="I12" i="2"/>
  <c r="H27" i="1"/>
  <c r="I21" i="2" l="1"/>
  <c r="H40" i="2" s="1"/>
  <c r="C41" i="2"/>
  <c r="C43" i="2" s="1"/>
  <c r="C46" i="2" s="1"/>
  <c r="H28" i="1"/>
  <c r="H29" i="1"/>
  <c r="H30" i="1"/>
  <c r="H31" i="1"/>
  <c r="H32" i="1"/>
  <c r="H33" i="1"/>
  <c r="H34" i="1"/>
  <c r="H35" i="1"/>
  <c r="H36" i="1"/>
  <c r="H39" i="1" l="1"/>
  <c r="H37" i="1"/>
  <c r="H26" i="1"/>
  <c r="H19" i="1"/>
  <c r="G19" i="1"/>
  <c r="F19" i="1"/>
  <c r="E19" i="1"/>
  <c r="D19" i="1"/>
  <c r="C19" i="1"/>
  <c r="I18" i="1"/>
  <c r="I17" i="1"/>
  <c r="I16" i="1"/>
  <c r="I15" i="1"/>
  <c r="H12" i="1"/>
  <c r="G12" i="1"/>
  <c r="G21" i="1" s="1"/>
  <c r="F12" i="1"/>
  <c r="E12" i="1"/>
  <c r="D12" i="1"/>
  <c r="C12" i="1"/>
  <c r="I11" i="1"/>
  <c r="I10" i="1"/>
  <c r="I9" i="1"/>
  <c r="I8" i="1"/>
  <c r="I3" i="1"/>
  <c r="H38" i="1" l="1"/>
  <c r="H21" i="1"/>
  <c r="F21" i="1"/>
  <c r="E21" i="1"/>
  <c r="D21" i="1"/>
  <c r="I19" i="1"/>
  <c r="C42" i="1" s="1"/>
  <c r="C21" i="1"/>
  <c r="I12" i="1"/>
  <c r="C41" i="1" s="1"/>
  <c r="C43" i="1" l="1"/>
  <c r="C46" i="1" s="1"/>
  <c r="I21" i="1"/>
  <c r="H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D749AAA8-64E1-4168-99D8-3C901E0D53F5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10338169-1D74-46C4-8F61-56A98F163C20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A2ACC499-3BA6-4610-A236-7847AB7E61AF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<sst xmlns="http://schemas.openxmlformats.org/spreadsheetml/2006/main" count="172" uniqueCount="41">
  <si>
    <t>Client:</t>
  </si>
  <si>
    <t>W/P:</t>
  </si>
  <si>
    <t>Initials</t>
  </si>
  <si>
    <t>Date</t>
  </si>
  <si>
    <t>GST RECONCILIATION</t>
  </si>
  <si>
    <t xml:space="preserve">Prep by: </t>
  </si>
  <si>
    <t>As at:</t>
  </si>
  <si>
    <t xml:space="preserve">Rev by: 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</si>
  <si>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</si>
  <si>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</si>
  <si>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</si>
  <si>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</si>
  <si>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</si>
  <si>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</si>
  <si>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</si>
  <si>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</si>
  <si>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</si>
  <si>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</si>
  <si>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</si>
  <si>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</si>
  <si>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</si>
  <si>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</si>
  <si>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</si>
  <si>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</si>
  <si>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</si>
  <si>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</si>
  <si>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</si>
  <si>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</si>
  <si>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</si>
  <si>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Total</t>
  </si>
  <si>
    <t>Check:</t>
  </si>
  <si>
    <t>840 Balance</t>
  </si>
  <si>
    <t>Check</t>
  </si>
  <si>
    <t>Rounding</t>
  </si>
  <si>
    <t>DB</t>
  </si>
  <si>
    <t>J &amp; M The Superannuation Fund</t>
  </si>
  <si>
    <t>GST Instalments 2019</t>
  </si>
  <si>
    <t>Annual GST Report 2019</t>
  </si>
  <si>
    <t>CM</t>
  </si>
  <si>
    <t>GST Instalments 2021</t>
  </si>
  <si>
    <t>Annual GST Report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</si>
</sst>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\-mmm\-yyyy"/>
    <numFmt numFmtId="165" formatCode="_(* #,##0.00_);_(* \(#,##0.00\);_(* &quot;-&quot;??_);_(@_)"/>
    <numFmt numFmtId="166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3"/>
      <name val="Times New Roman"/>
      <family val="1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ahoma"/>
      <family val="2"/>
    </font>
    <font>
      <b/>
      <sz val="9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i/>
      <sz val="13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0" fontId="4" fillId="0" borderId="0"/>
  </cellStyleXfs>
  <cellXfs count="8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2" applyFont="1" applyAlignment="1"/>
    <xf numFmtId="0" fontId="3" fillId="0" borderId="0" xfId="0" applyFont="1" applyAlignment="1"/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5" fillId="0" borderId="0" xfId="3" applyAlignment="1"/>
    <xf numFmtId="0" fontId="6" fillId="0" borderId="0" xfId="1" applyFont="1" applyAlignment="1" applyProtection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/>
    <xf numFmtId="0" fontId="2" fillId="0" borderId="1" xfId="0" applyFont="1" applyFill="1" applyBorder="1" applyAlignment="1">
      <alignment horizontal="center" vertical="center"/>
    </xf>
    <xf numFmtId="0" fontId="9" fillId="0" borderId="0" xfId="3" applyFont="1" applyAlignme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/>
    <xf numFmtId="15" fontId="0" fillId="0" borderId="1" xfId="0" applyNumberFormat="1" applyFill="1" applyBorder="1"/>
    <xf numFmtId="15" fontId="7" fillId="0" borderId="0" xfId="0" applyNumberFormat="1" applyFont="1" applyFill="1" applyAlignment="1">
      <alignment horizontal="left"/>
    </xf>
    <xf numFmtId="164" fontId="7" fillId="0" borderId="0" xfId="0" applyNumberFormat="1" applyFont="1" applyFill="1" applyAlignment="1">
      <alignment horizontal="left"/>
    </xf>
    <xf numFmtId="0" fontId="3" fillId="0" borderId="0" xfId="0" applyFont="1" applyFill="1" applyAlignment="1"/>
    <xf numFmtId="15" fontId="4" fillId="0" borderId="1" xfId="0" applyNumberFormat="1" applyFont="1" applyFill="1" applyBorder="1"/>
    <xf numFmtId="0" fontId="2" fillId="0" borderId="0" xfId="0" applyFont="1" applyFill="1" applyBorder="1"/>
    <xf numFmtId="15" fontId="4" fillId="0" borderId="0" xfId="0" applyNumberFormat="1" applyFont="1" applyFill="1" applyBorder="1" applyAlignment="1"/>
    <xf numFmtId="0" fontId="5" fillId="0" borderId="0" xfId="3" applyAlignment="1">
      <alignment horizontal="left"/>
    </xf>
    <xf numFmtId="165" fontId="10" fillId="0" borderId="0" xfId="4" applyFont="1"/>
    <xf numFmtId="0" fontId="10" fillId="0" borderId="0" xfId="0" applyFont="1"/>
    <xf numFmtId="165" fontId="4" fillId="0" borderId="0" xfId="4" applyFont="1"/>
    <xf numFmtId="0" fontId="2" fillId="0" borderId="5" xfId="0" applyFont="1" applyBorder="1" applyAlignment="1">
      <alignment horizontal="center" vertical="center" wrapText="1"/>
    </xf>
    <xf numFmtId="165" fontId="2" fillId="0" borderId="6" xfId="4" applyFont="1" applyBorder="1" applyAlignment="1">
      <alignment horizontal="center"/>
    </xf>
    <xf numFmtId="165" fontId="4" fillId="0" borderId="7" xfId="4" applyFont="1" applyBorder="1" applyAlignment="1">
      <alignment vertical="center"/>
    </xf>
    <xf numFmtId="165" fontId="4" fillId="0" borderId="8" xfId="4" applyFont="1" applyBorder="1" applyAlignment="1">
      <alignment horizontal="left"/>
    </xf>
    <xf numFmtId="165" fontId="4" fillId="0" borderId="10" xfId="4" applyFont="1" applyBorder="1" applyAlignment="1">
      <alignment vertical="center"/>
    </xf>
    <xf numFmtId="165" fontId="4" fillId="0" borderId="11" xfId="4" applyFont="1" applyBorder="1" applyAlignment="1">
      <alignment horizontal="left"/>
    </xf>
    <xf numFmtId="165" fontId="4" fillId="0" borderId="0" xfId="4" applyFont="1" applyAlignment="1">
      <alignment horizontal="left"/>
    </xf>
    <xf numFmtId="0" fontId="4" fillId="0" borderId="0" xfId="0" applyFont="1"/>
    <xf numFmtId="0" fontId="11" fillId="0" borderId="5" xfId="0" applyFont="1" applyBorder="1" applyAlignment="1">
      <alignment horizontal="center" vertical="center" wrapText="1"/>
    </xf>
    <xf numFmtId="165" fontId="4" fillId="0" borderId="7" xfId="4" applyFont="1" applyBorder="1" applyAlignment="1">
      <alignment horizontal="left" vertical="center"/>
    </xf>
    <xf numFmtId="165" fontId="4" fillId="0" borderId="10" xfId="4" applyFont="1" applyBorder="1" applyAlignment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Alignment="1" applyProtection="1"/>
    <xf numFmtId="0" fontId="12" fillId="0" borderId="0" xfId="3" applyFont="1" applyAlignment="1"/>
    <xf numFmtId="0" fontId="4" fillId="0" borderId="0" xfId="3" applyFont="1" applyAlignment="1"/>
    <xf numFmtId="0" fontId="4" fillId="0" borderId="0" xfId="3" applyFont="1" applyAlignment="1" applyProtection="1">
      <alignment horizontal="left"/>
    </xf>
    <xf numFmtId="0" fontId="4" fillId="0" borderId="0" xfId="5" applyFill="1" applyAlignment="1" applyProtection="1"/>
    <xf numFmtId="14" fontId="5" fillId="0" borderId="0" xfId="3" applyNumberFormat="1" applyAlignment="1">
      <alignment horizontal="left"/>
    </xf>
    <xf numFmtId="165" fontId="4" fillId="0" borderId="1" xfId="4" applyFont="1" applyFill="1" applyBorder="1"/>
    <xf numFmtId="0" fontId="5" fillId="0" borderId="0" xfId="3" applyAlignment="1">
      <alignment horizontal="right"/>
    </xf>
    <xf numFmtId="165" fontId="5" fillId="0" borderId="0" xfId="3" applyNumberFormat="1" applyAlignment="1"/>
    <xf numFmtId="43" fontId="5" fillId="0" borderId="0" xfId="3" applyNumberFormat="1" applyAlignment="1"/>
    <xf numFmtId="0" fontId="5" fillId="0" borderId="12" xfId="3" applyBorder="1" applyAlignment="1"/>
    <xf numFmtId="165" fontId="5" fillId="0" borderId="13" xfId="3" applyNumberFormat="1" applyBorder="1" applyAlignment="1"/>
    <xf numFmtId="0" fontId="5" fillId="0" borderId="14" xfId="3" applyBorder="1" applyAlignment="1"/>
    <xf numFmtId="0" fontId="5" fillId="0" borderId="15" xfId="3" applyBorder="1" applyAlignment="1"/>
    <xf numFmtId="165" fontId="5" fillId="0" borderId="0" xfId="3" applyNumberFormat="1" applyBorder="1" applyAlignment="1"/>
    <xf numFmtId="0" fontId="5" fillId="0" borderId="16" xfId="3" applyBorder="1" applyAlignment="1"/>
    <xf numFmtId="0" fontId="5" fillId="0" borderId="15" xfId="3" applyBorder="1" applyAlignment="1">
      <alignment horizontal="right"/>
    </xf>
    <xf numFmtId="43" fontId="5" fillId="0" borderId="0" xfId="3" applyNumberFormat="1" applyBorder="1" applyAlignment="1"/>
    <xf numFmtId="0" fontId="5" fillId="0" borderId="0" xfId="3" applyBorder="1" applyAlignment="1"/>
    <xf numFmtId="0" fontId="14" fillId="0" borderId="17" xfId="3" applyFont="1" applyBorder="1" applyAlignment="1">
      <alignment horizontal="right"/>
    </xf>
    <xf numFmtId="43" fontId="14" fillId="0" borderId="18" xfId="3" applyNumberFormat="1" applyFont="1" applyBorder="1" applyAlignment="1"/>
    <xf numFmtId="0" fontId="14" fillId="0" borderId="19" xfId="3" applyFont="1" applyBorder="1" applyAlignment="1"/>
    <xf numFmtId="0" fontId="14" fillId="0" borderId="0" xfId="3" applyFont="1" applyAlignment="1"/>
    <xf numFmtId="14" fontId="5" fillId="0" borderId="0" xfId="3" quotePrefix="1" applyNumberFormat="1" applyAlignment="1">
      <alignment horizontal="left"/>
    </xf>
    <xf numFmtId="3" fontId="4" fillId="2" borderId="9" xfId="4" applyNumberFormat="1" applyFont="1" applyFill="1" applyBorder="1"/>
    <xf numFmtId="3" fontId="4" fillId="2" borderId="9" xfId="0" applyNumberFormat="1" applyFont="1" applyFill="1" applyBorder="1"/>
    <xf numFmtId="3" fontId="4" fillId="2" borderId="1" xfId="4" applyNumberFormat="1" applyFont="1" applyFill="1" applyBorder="1"/>
    <xf numFmtId="3" fontId="4" fillId="2" borderId="1" xfId="0" applyNumberFormat="1" applyFont="1" applyFill="1" applyBorder="1"/>
    <xf numFmtId="3" fontId="4" fillId="0" borderId="1" xfId="4" applyNumberFormat="1" applyFont="1" applyBorder="1"/>
    <xf numFmtId="3" fontId="4" fillId="3" borderId="1" xfId="4" applyNumberFormat="1" applyFont="1" applyFill="1" applyBorder="1"/>
    <xf numFmtId="166" fontId="13" fillId="3" borderId="1" xfId="3" applyNumberFormat="1" applyFont="1" applyFill="1" applyBorder="1" applyAlignment="1" applyProtection="1"/>
    <xf numFmtId="166" fontId="2" fillId="3" borderId="1" xfId="3" applyNumberFormat="1" applyFont="1" applyFill="1" applyBorder="1" applyAlignment="1" applyProtection="1"/>
    <xf numFmtId="0" fontId="4" fillId="0" borderId="0" xfId="5" applyFill="1" applyAlignment="1" applyProtection="1">
      <alignment horizont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1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0" xfId="3" applyFont="1" applyAlignment="1" applyProtection="1">
      <alignment horizontal="left" vertical="center" wrapText="1"/>
    </xf>
    <xf numFmtId="0" fontId="0" fillId="0" borderId="0" xfId="0" applyAlignment="1">
      <alignment wrapText="1"/>
    </xf>
    <xf numFmtId="0" fontId="5" fillId="0" borderId="0" xfId="3" applyAlignment="1">
      <alignment horizontal="center"/>
    </xf>
  </cellXfs>
  <cellStyles count="6">
    <cellStyle name="Comma_BCTSLEER" xfId="4" xr:uid="{FB53DA3E-FB82-455B-AD67-C915F8FB6790}"/>
    <cellStyle name="Hyperlink" xfId="1" builtinId="8"/>
    <cellStyle name="Normal" xfId="0" builtinId="0"/>
    <cellStyle name="Normal_8. GST Adjustment Schedule" xfId="5" xr:uid="{2245095C-F6A3-4C22-AB3E-36CA072F7D74}"/>
    <cellStyle name="Normal_Accounts Preparation - Electronic Workpapers1" xfId="3" xr:uid="{5C611BEB-218A-4954-9594-EB126B987DD7}"/>
    <cellStyle name="Normal_standard workpapers" xfId="2" xr:uid="{9F97B103-FA37-4209-99B0-4729081A56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A878F-2056-47D7-B367-E126F8BD6B45}">
  <dimension ref="A1:I46"/>
  <sheetViews>
    <sheetView tabSelected="1" workbookViewId="0">
      <selection activeCell="I5" sqref="I5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44" customWidth="1"/>
    <col min="10" max="10" width="15.28515625" style="7" customWidth="1"/>
    <col min="11" max="16384" width="11.42578125" style="7"/>
  </cols>
  <sheetData>
    <row r="1" spans="1:9" ht="18" x14ac:dyDescent="0.25">
      <c r="A1" s="1" t="s">
        <v>0</v>
      </c>
      <c r="B1" s="2" t="s">
        <v>35</v>
      </c>
      <c r="C1" s="3"/>
      <c r="D1" s="4"/>
      <c r="E1" s="4"/>
      <c r="F1" s="5"/>
      <c r="G1" s="5"/>
      <c r="H1" s="6" t="s">
        <v>1</v>
      </c>
      <c r="I1" s="6"/>
    </row>
    <row r="2" spans="1:9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9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38</v>
      </c>
      <c r="I3" s="19">
        <v>44490</v>
      </c>
    </row>
    <row r="4" spans="1:9" ht="18" x14ac:dyDescent="0.25">
      <c r="A4" s="10" t="s">
        <v>6</v>
      </c>
      <c r="B4" s="20">
        <v>44377</v>
      </c>
      <c r="C4" s="21"/>
      <c r="D4" s="22"/>
      <c r="E4" s="22"/>
      <c r="F4" s="16"/>
      <c r="G4" s="17" t="s">
        <v>7</v>
      </c>
      <c r="H4" s="18" t="s">
        <v>34</v>
      </c>
      <c r="I4" s="23">
        <v>44515</v>
      </c>
    </row>
    <row r="5" spans="1:9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9" ht="17.25" thickBot="1" x14ac:dyDescent="0.3">
      <c r="C6" s="27"/>
      <c r="D6" s="27"/>
      <c r="E6" s="27"/>
      <c r="F6" s="28"/>
      <c r="G6" s="27"/>
      <c r="H6" s="27"/>
      <c r="I6" s="29"/>
    </row>
    <row r="7" spans="1:9" ht="26.25" thickBot="1" x14ac:dyDescent="0.3">
      <c r="A7" s="75" t="s">
        <v>8</v>
      </c>
      <c r="B7" s="76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9" x14ac:dyDescent="0.25">
      <c r="A8" s="32" t="s">
        <v>16</v>
      </c>
      <c r="B8" s="33"/>
      <c r="C8" s="66">
        <v>4454</v>
      </c>
      <c r="D8" s="66">
        <v>0</v>
      </c>
      <c r="E8" s="66"/>
      <c r="F8" s="67"/>
      <c r="G8" s="66"/>
      <c r="H8" s="66"/>
      <c r="I8" s="66">
        <f>C8-D8+E8+F8+G8+H8</f>
        <v>4454</v>
      </c>
    </row>
    <row r="9" spans="1:9" x14ac:dyDescent="0.25">
      <c r="A9" s="34" t="s">
        <v>17</v>
      </c>
      <c r="B9" s="35"/>
      <c r="C9" s="66">
        <v>4454</v>
      </c>
      <c r="D9" s="68">
        <v>0</v>
      </c>
      <c r="E9" s="68"/>
      <c r="F9" s="69"/>
      <c r="G9" s="68"/>
      <c r="H9" s="68"/>
      <c r="I9" s="66">
        <f>C9-D9+E9+F9+G9+H9</f>
        <v>4454</v>
      </c>
    </row>
    <row r="10" spans="1:9" x14ac:dyDescent="0.25">
      <c r="A10" s="34" t="s">
        <v>18</v>
      </c>
      <c r="B10" s="35"/>
      <c r="C10" s="66">
        <v>589</v>
      </c>
      <c r="D10" s="68">
        <v>0</v>
      </c>
      <c r="E10" s="68"/>
      <c r="F10" s="69">
        <v>1586</v>
      </c>
      <c r="G10" s="68"/>
      <c r="H10" s="68"/>
      <c r="I10" s="66">
        <f>C10-D10+E10+F10+G10+H10</f>
        <v>2175</v>
      </c>
    </row>
    <row r="11" spans="1:9" x14ac:dyDescent="0.25">
      <c r="A11" s="34" t="s">
        <v>19</v>
      </c>
      <c r="B11" s="35"/>
      <c r="C11" s="66">
        <v>3165</v>
      </c>
      <c r="D11" s="68">
        <v>0</v>
      </c>
      <c r="E11" s="68"/>
      <c r="F11" s="69">
        <v>1586</v>
      </c>
      <c r="G11" s="68"/>
      <c r="H11" s="68"/>
      <c r="I11" s="66">
        <f>C11-D11+E11+F11+G11+H11</f>
        <v>4751</v>
      </c>
    </row>
    <row r="12" spans="1:9" x14ac:dyDescent="0.25">
      <c r="A12" s="36"/>
      <c r="B12" s="29" t="s">
        <v>20</v>
      </c>
      <c r="C12" s="70">
        <f t="shared" ref="C12:I12" si="0">SUM(C8:C11)</f>
        <v>12662</v>
      </c>
      <c r="D12" s="70">
        <f t="shared" si="0"/>
        <v>0</v>
      </c>
      <c r="E12" s="70">
        <f t="shared" si="0"/>
        <v>0</v>
      </c>
      <c r="F12" s="70">
        <f t="shared" si="0"/>
        <v>3172</v>
      </c>
      <c r="G12" s="70">
        <f t="shared" si="0"/>
        <v>0</v>
      </c>
      <c r="H12" s="70">
        <f t="shared" si="0"/>
        <v>0</v>
      </c>
      <c r="I12" s="70">
        <f t="shared" si="0"/>
        <v>15834</v>
      </c>
    </row>
    <row r="13" spans="1:9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</row>
    <row r="14" spans="1:9" ht="24.75" thickBot="1" x14ac:dyDescent="0.3">
      <c r="A14" s="77" t="s">
        <v>21</v>
      </c>
      <c r="B14" s="78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</row>
    <row r="15" spans="1:9" x14ac:dyDescent="0.25">
      <c r="A15" s="39" t="s">
        <v>16</v>
      </c>
      <c r="B15" s="33"/>
      <c r="C15" s="66"/>
      <c r="D15" s="66"/>
      <c r="E15" s="66"/>
      <c r="F15" s="67"/>
      <c r="G15" s="66"/>
      <c r="H15" s="66"/>
      <c r="I15" s="66">
        <f>C15-D15+E15+F15+G15+H15</f>
        <v>0</v>
      </c>
    </row>
    <row r="16" spans="1:9" x14ac:dyDescent="0.25">
      <c r="A16" s="40" t="s">
        <v>17</v>
      </c>
      <c r="B16" s="35"/>
      <c r="C16" s="66"/>
      <c r="D16" s="68"/>
      <c r="E16" s="68"/>
      <c r="F16" s="69"/>
      <c r="G16" s="68"/>
      <c r="H16" s="68"/>
      <c r="I16" s="66">
        <f>C16-D16+E16+F16+G16+H16</f>
        <v>0</v>
      </c>
    </row>
    <row r="17" spans="1:9" x14ac:dyDescent="0.25">
      <c r="A17" s="40" t="s">
        <v>18</v>
      </c>
      <c r="B17" s="35"/>
      <c r="C17" s="66"/>
      <c r="D17" s="68"/>
      <c r="E17" s="68"/>
      <c r="F17" s="69"/>
      <c r="G17" s="68"/>
      <c r="H17" s="68"/>
      <c r="I17" s="66">
        <f>C17-D17+E17+F17+G17+H17</f>
        <v>0</v>
      </c>
    </row>
    <row r="18" spans="1:9" x14ac:dyDescent="0.25">
      <c r="A18" s="40" t="s">
        <v>22</v>
      </c>
      <c r="B18" s="35"/>
      <c r="C18" s="66">
        <v>19896</v>
      </c>
      <c r="D18" s="68">
        <v>2793</v>
      </c>
      <c r="E18" s="68"/>
      <c r="F18" s="69">
        <v>3172</v>
      </c>
      <c r="G18" s="68"/>
      <c r="H18" s="68"/>
      <c r="I18" s="66">
        <f>C18-D18+E18+F18+G18+H18</f>
        <v>20275</v>
      </c>
    </row>
    <row r="19" spans="1:9" x14ac:dyDescent="0.25">
      <c r="A19" s="36"/>
      <c r="B19" s="29" t="s">
        <v>20</v>
      </c>
      <c r="C19" s="71">
        <f t="shared" ref="C19:I19" si="1">SUM(C15:C18)</f>
        <v>19896</v>
      </c>
      <c r="D19" s="71">
        <f t="shared" si="1"/>
        <v>2793</v>
      </c>
      <c r="E19" s="71">
        <f t="shared" si="1"/>
        <v>0</v>
      </c>
      <c r="F19" s="71">
        <f t="shared" si="1"/>
        <v>3172</v>
      </c>
      <c r="G19" s="71">
        <f t="shared" si="1"/>
        <v>0</v>
      </c>
      <c r="H19" s="71">
        <f t="shared" si="1"/>
        <v>0</v>
      </c>
      <c r="I19" s="71">
        <f t="shared" si="1"/>
        <v>20275</v>
      </c>
    </row>
    <row r="20" spans="1:9" x14ac:dyDescent="0.25">
      <c r="A20" s="41"/>
      <c r="B20" s="42"/>
      <c r="C20" s="42"/>
      <c r="D20" s="42"/>
      <c r="E20" s="42"/>
      <c r="F20" s="43"/>
      <c r="G20" s="43"/>
      <c r="H20" s="43"/>
    </row>
    <row r="21" spans="1:9" x14ac:dyDescent="0.25">
      <c r="A21" s="79" t="s">
        <v>23</v>
      </c>
      <c r="B21" s="80"/>
      <c r="C21" s="72">
        <f t="shared" ref="C21:I21" si="2">+C12-C19</f>
        <v>-7234</v>
      </c>
      <c r="D21" s="72">
        <f>+D12-D19</f>
        <v>-2793</v>
      </c>
      <c r="E21" s="72">
        <f t="shared" si="2"/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3">
        <f t="shared" si="2"/>
        <v>-4441</v>
      </c>
    </row>
    <row r="22" spans="1:9" x14ac:dyDescent="0.25">
      <c r="A22" s="45"/>
      <c r="B22" s="42"/>
      <c r="C22" s="42"/>
      <c r="D22" s="42"/>
      <c r="E22" s="42"/>
      <c r="F22" s="43"/>
      <c r="G22" s="43"/>
      <c r="H22" s="43"/>
    </row>
    <row r="23" spans="1:9" x14ac:dyDescent="0.25">
      <c r="A23" s="7" t="s">
        <v>24</v>
      </c>
      <c r="B23" s="46"/>
      <c r="G23" s="46"/>
    </row>
    <row r="24" spans="1:9" x14ac:dyDescent="0.25">
      <c r="A24" s="7"/>
      <c r="B24" s="46"/>
      <c r="C24" s="81" t="s">
        <v>25</v>
      </c>
      <c r="D24" s="81"/>
      <c r="E24" s="81" t="s">
        <v>26</v>
      </c>
      <c r="F24" s="81"/>
      <c r="G24" s="74" t="s">
        <v>27</v>
      </c>
      <c r="H24" s="74"/>
    </row>
    <row r="25" spans="1:9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9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9" x14ac:dyDescent="0.25">
      <c r="A27" s="65"/>
      <c r="C27" s="48"/>
      <c r="D27" s="48"/>
      <c r="E27" s="48"/>
      <c r="F27" s="48"/>
      <c r="G27" s="48"/>
      <c r="H27" s="48">
        <f t="shared" ref="H27:H39" si="3">D27-F27</f>
        <v>0</v>
      </c>
    </row>
    <row r="28" spans="1:9" x14ac:dyDescent="0.25">
      <c r="A28" s="47"/>
      <c r="B28" s="64"/>
      <c r="C28" s="48"/>
      <c r="D28" s="48"/>
      <c r="E28" s="48"/>
      <c r="F28" s="48"/>
      <c r="G28" s="48"/>
      <c r="H28" s="48">
        <f t="shared" si="3"/>
        <v>0</v>
      </c>
    </row>
    <row r="29" spans="1:9" x14ac:dyDescent="0.25">
      <c r="A29" s="65"/>
      <c r="C29" s="48"/>
      <c r="D29" s="48"/>
      <c r="E29" s="48"/>
      <c r="F29" s="48"/>
      <c r="G29" s="48"/>
      <c r="H29" s="48">
        <f t="shared" si="3"/>
        <v>0</v>
      </c>
    </row>
    <row r="30" spans="1:9" x14ac:dyDescent="0.25">
      <c r="A30" s="47"/>
      <c r="B30" s="64"/>
      <c r="C30" s="48"/>
      <c r="D30" s="48"/>
      <c r="E30" s="48"/>
      <c r="F30" s="48"/>
      <c r="G30" s="48"/>
      <c r="H30" s="48">
        <f t="shared" si="3"/>
        <v>0</v>
      </c>
    </row>
    <row r="31" spans="1:9" x14ac:dyDescent="0.25">
      <c r="A31" s="65"/>
      <c r="B31" s="64"/>
      <c r="C31" s="48"/>
      <c r="D31" s="48"/>
      <c r="E31" s="48"/>
      <c r="F31" s="48"/>
      <c r="G31" s="48"/>
      <c r="H31" s="48">
        <f t="shared" si="3"/>
        <v>0</v>
      </c>
    </row>
    <row r="32" spans="1:9" x14ac:dyDescent="0.25">
      <c r="A32" s="47"/>
      <c r="B32" s="64"/>
      <c r="C32" s="48"/>
      <c r="D32" s="48"/>
      <c r="E32" s="48"/>
      <c r="F32" s="48"/>
      <c r="G32" s="48"/>
      <c r="H32" s="48">
        <f t="shared" si="3"/>
        <v>0</v>
      </c>
    </row>
    <row r="33" spans="1:8" x14ac:dyDescent="0.25">
      <c r="B33" s="64"/>
      <c r="C33" s="48"/>
      <c r="D33" s="48"/>
      <c r="E33" s="48"/>
      <c r="F33" s="48"/>
      <c r="G33" s="48"/>
      <c r="H33" s="48">
        <f t="shared" si="3"/>
        <v>0</v>
      </c>
    </row>
    <row r="34" spans="1:8" x14ac:dyDescent="0.25">
      <c r="A34" s="47"/>
      <c r="C34" s="48"/>
      <c r="D34" s="48"/>
      <c r="E34" s="48"/>
      <c r="F34" s="48"/>
      <c r="G34" s="48"/>
      <c r="H34" s="48">
        <f t="shared" si="3"/>
        <v>0</v>
      </c>
    </row>
    <row r="35" spans="1:8" x14ac:dyDescent="0.25">
      <c r="C35" s="48"/>
      <c r="D35" s="48"/>
      <c r="E35" s="48"/>
      <c r="F35" s="48"/>
      <c r="G35" s="48"/>
      <c r="H35" s="48">
        <f t="shared" si="3"/>
        <v>0</v>
      </c>
    </row>
    <row r="36" spans="1:8" x14ac:dyDescent="0.25">
      <c r="B36" s="64"/>
      <c r="C36" s="48"/>
      <c r="D36" s="48"/>
      <c r="E36" s="48"/>
      <c r="F36" s="48"/>
      <c r="G36" s="48"/>
      <c r="H36" s="48">
        <f>E36-C36</f>
        <v>0</v>
      </c>
    </row>
    <row r="37" spans="1:8" x14ac:dyDescent="0.25">
      <c r="C37" s="48"/>
      <c r="D37" s="48"/>
      <c r="E37" s="48"/>
      <c r="F37" s="48"/>
      <c r="G37" s="48"/>
      <c r="H37" s="48">
        <f t="shared" si="3"/>
        <v>0</v>
      </c>
    </row>
    <row r="38" spans="1:8" x14ac:dyDescent="0.25">
      <c r="B38" s="49" t="s">
        <v>29</v>
      </c>
      <c r="H38" s="50">
        <f>SUM(H26:H37)</f>
        <v>0</v>
      </c>
    </row>
    <row r="39" spans="1:8" x14ac:dyDescent="0.25">
      <c r="H39" s="7">
        <f t="shared" si="3"/>
        <v>0</v>
      </c>
    </row>
    <row r="40" spans="1:8" ht="17.25" thickBot="1" x14ac:dyDescent="0.3">
      <c r="G40" s="7" t="s">
        <v>30</v>
      </c>
      <c r="H40" s="51">
        <f>I21+H38</f>
        <v>-4441</v>
      </c>
    </row>
    <row r="41" spans="1:8" x14ac:dyDescent="0.25">
      <c r="B41" s="52" t="s">
        <v>39</v>
      </c>
      <c r="C41" s="53">
        <f>I12</f>
        <v>15834</v>
      </c>
      <c r="D41" s="54"/>
    </row>
    <row r="42" spans="1:8" x14ac:dyDescent="0.25">
      <c r="B42" s="55" t="s">
        <v>40</v>
      </c>
      <c r="C42" s="56">
        <f>I19</f>
        <v>20275</v>
      </c>
      <c r="D42" s="57"/>
    </row>
    <row r="43" spans="1:8" x14ac:dyDescent="0.25">
      <c r="B43" s="58" t="s">
        <v>27</v>
      </c>
      <c r="C43" s="59">
        <f>C41-C42</f>
        <v>-4441</v>
      </c>
      <c r="D43" s="57"/>
    </row>
    <row r="44" spans="1:8" x14ac:dyDescent="0.25">
      <c r="B44" s="55"/>
      <c r="C44" s="60"/>
      <c r="D44" s="57"/>
    </row>
    <row r="45" spans="1:8" x14ac:dyDescent="0.25">
      <c r="B45" s="55" t="s">
        <v>31</v>
      </c>
      <c r="C45" s="60">
        <v>-4441.1400000000003</v>
      </c>
      <c r="D45" s="57"/>
    </row>
    <row r="46" spans="1:8" ht="17.25" thickBot="1" x14ac:dyDescent="0.3">
      <c r="B46" s="61" t="s">
        <v>32</v>
      </c>
      <c r="C46" s="62">
        <f>C45-C43</f>
        <v>-0.14000000000032742</v>
      </c>
      <c r="D46" s="63" t="s">
        <v>33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71459-1A8E-4B9F-9413-3B2E183CA6B7}">
  <dimension ref="A1:I46"/>
  <sheetViews>
    <sheetView workbookViewId="0">
      <selection sqref="A1:XFD1048576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44" customWidth="1"/>
    <col min="10" max="10" width="15.28515625" style="7" customWidth="1"/>
    <col min="11" max="16384" width="11.42578125" style="7"/>
  </cols>
  <sheetData>
    <row r="1" spans="1:9" ht="18" x14ac:dyDescent="0.25">
      <c r="A1" s="1" t="s">
        <v>0</v>
      </c>
      <c r="B1" s="2" t="s">
        <v>35</v>
      </c>
      <c r="C1" s="3"/>
      <c r="D1" s="4"/>
      <c r="E1" s="4"/>
      <c r="F1" s="5"/>
      <c r="G1" s="5"/>
      <c r="H1" s="6" t="s">
        <v>1</v>
      </c>
      <c r="I1" s="6"/>
    </row>
    <row r="2" spans="1:9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9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34</v>
      </c>
      <c r="I3" s="19">
        <v>44123</v>
      </c>
    </row>
    <row r="4" spans="1:9" ht="18" x14ac:dyDescent="0.25">
      <c r="A4" s="10" t="s">
        <v>6</v>
      </c>
      <c r="B4" s="20">
        <v>44012</v>
      </c>
      <c r="C4" s="21"/>
      <c r="D4" s="22"/>
      <c r="E4" s="22"/>
      <c r="F4" s="16"/>
      <c r="G4" s="17" t="s">
        <v>7</v>
      </c>
      <c r="H4" s="18"/>
      <c r="I4" s="23"/>
    </row>
    <row r="5" spans="1:9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9" ht="17.25" thickBot="1" x14ac:dyDescent="0.3">
      <c r="C6" s="27"/>
      <c r="D6" s="27"/>
      <c r="E6" s="27"/>
      <c r="F6" s="28"/>
      <c r="G6" s="27"/>
      <c r="H6" s="27"/>
      <c r="I6" s="29"/>
    </row>
    <row r="7" spans="1:9" ht="26.25" thickBot="1" x14ac:dyDescent="0.3">
      <c r="A7" s="75" t="s">
        <v>8</v>
      </c>
      <c r="B7" s="76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9" x14ac:dyDescent="0.25">
      <c r="A8" s="32" t="s">
        <v>16</v>
      </c>
      <c r="B8" s="33"/>
      <c r="C8" s="66">
        <v>4345</v>
      </c>
      <c r="D8" s="66">
        <v>0</v>
      </c>
      <c r="E8" s="66"/>
      <c r="F8" s="67"/>
      <c r="G8" s="66"/>
      <c r="H8" s="66"/>
      <c r="I8" s="66">
        <f>C8-D8+E8+F8+G8+H8</f>
        <v>4345</v>
      </c>
    </row>
    <row r="9" spans="1:9" x14ac:dyDescent="0.25">
      <c r="A9" s="34" t="s">
        <v>17</v>
      </c>
      <c r="B9" s="35"/>
      <c r="C9" s="66">
        <v>4563</v>
      </c>
      <c r="D9" s="68">
        <v>0</v>
      </c>
      <c r="E9" s="68"/>
      <c r="F9" s="69"/>
      <c r="G9" s="68"/>
      <c r="H9" s="68"/>
      <c r="I9" s="66">
        <f>C9-D9+E9+F9+G9+H9</f>
        <v>4563</v>
      </c>
    </row>
    <row r="10" spans="1:9" x14ac:dyDescent="0.25">
      <c r="A10" s="34" t="s">
        <v>18</v>
      </c>
      <c r="B10" s="35"/>
      <c r="C10" s="66">
        <v>4454</v>
      </c>
      <c r="D10" s="68">
        <v>0</v>
      </c>
      <c r="E10" s="68"/>
      <c r="F10" s="69"/>
      <c r="G10" s="68"/>
      <c r="H10" s="68"/>
      <c r="I10" s="66">
        <f>C10-D10+E10+F10+G10+H10</f>
        <v>4454</v>
      </c>
    </row>
    <row r="11" spans="1:9" x14ac:dyDescent="0.25">
      <c r="A11" s="34" t="s">
        <v>19</v>
      </c>
      <c r="B11" s="35"/>
      <c r="C11" s="66">
        <v>4454</v>
      </c>
      <c r="D11" s="68">
        <v>0</v>
      </c>
      <c r="E11" s="68"/>
      <c r="F11" s="69"/>
      <c r="G11" s="68"/>
      <c r="H11" s="68"/>
      <c r="I11" s="66">
        <f>C11-D11+E11+F11+G11+H11</f>
        <v>4454</v>
      </c>
    </row>
    <row r="12" spans="1:9" x14ac:dyDescent="0.25">
      <c r="A12" s="36"/>
      <c r="B12" s="29" t="s">
        <v>20</v>
      </c>
      <c r="C12" s="70">
        <f t="shared" ref="C12:I12" si="0">SUM(C8:C11)</f>
        <v>17816</v>
      </c>
      <c r="D12" s="70">
        <f t="shared" si="0"/>
        <v>0</v>
      </c>
      <c r="E12" s="70">
        <f t="shared" si="0"/>
        <v>0</v>
      </c>
      <c r="F12" s="70">
        <f t="shared" si="0"/>
        <v>0</v>
      </c>
      <c r="G12" s="70">
        <f t="shared" si="0"/>
        <v>0</v>
      </c>
      <c r="H12" s="70">
        <f t="shared" si="0"/>
        <v>0</v>
      </c>
      <c r="I12" s="70">
        <f t="shared" si="0"/>
        <v>17816</v>
      </c>
    </row>
    <row r="13" spans="1:9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</row>
    <row r="14" spans="1:9" ht="24.75" thickBot="1" x14ac:dyDescent="0.3">
      <c r="A14" s="77" t="s">
        <v>21</v>
      </c>
      <c r="B14" s="78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</row>
    <row r="15" spans="1:9" x14ac:dyDescent="0.25">
      <c r="A15" s="39" t="s">
        <v>16</v>
      </c>
      <c r="B15" s="33"/>
      <c r="C15" s="66"/>
      <c r="D15" s="66"/>
      <c r="E15" s="66"/>
      <c r="F15" s="67"/>
      <c r="G15" s="66"/>
      <c r="H15" s="66"/>
      <c r="I15" s="66">
        <f>C15-D15+E15+F15+G15+H15</f>
        <v>0</v>
      </c>
    </row>
    <row r="16" spans="1:9" x14ac:dyDescent="0.25">
      <c r="A16" s="40" t="s">
        <v>17</v>
      </c>
      <c r="B16" s="35"/>
      <c r="C16" s="66"/>
      <c r="D16" s="68"/>
      <c r="E16" s="68"/>
      <c r="F16" s="69"/>
      <c r="G16" s="68"/>
      <c r="H16" s="68"/>
      <c r="I16" s="66">
        <f>C16-D16+E16+F16+G16+H16</f>
        <v>0</v>
      </c>
    </row>
    <row r="17" spans="1:9" x14ac:dyDescent="0.25">
      <c r="A17" s="40" t="s">
        <v>18</v>
      </c>
      <c r="B17" s="35"/>
      <c r="C17" s="66"/>
      <c r="D17" s="68"/>
      <c r="E17" s="68"/>
      <c r="F17" s="69"/>
      <c r="G17" s="68"/>
      <c r="H17" s="68"/>
      <c r="I17" s="66">
        <f>C17-D17+E17+F17+G17+H17</f>
        <v>0</v>
      </c>
    </row>
    <row r="18" spans="1:9" x14ac:dyDescent="0.25">
      <c r="A18" s="40" t="s">
        <v>22</v>
      </c>
      <c r="B18" s="35"/>
      <c r="C18" s="66">
        <v>17338.650000000001</v>
      </c>
      <c r="D18" s="68">
        <v>4677.12</v>
      </c>
      <c r="E18" s="68"/>
      <c r="F18" s="69"/>
      <c r="G18" s="68"/>
      <c r="H18" s="68"/>
      <c r="I18" s="66">
        <f>C18-D18+E18+F18+G18+H18</f>
        <v>12661.530000000002</v>
      </c>
    </row>
    <row r="19" spans="1:9" x14ac:dyDescent="0.25">
      <c r="A19" s="36"/>
      <c r="B19" s="29" t="s">
        <v>20</v>
      </c>
      <c r="C19" s="71">
        <f t="shared" ref="C19:I19" si="1">SUM(C15:C18)</f>
        <v>17338.650000000001</v>
      </c>
      <c r="D19" s="71">
        <f t="shared" si="1"/>
        <v>4677.12</v>
      </c>
      <c r="E19" s="71">
        <f t="shared" si="1"/>
        <v>0</v>
      </c>
      <c r="F19" s="71">
        <f t="shared" si="1"/>
        <v>0</v>
      </c>
      <c r="G19" s="71">
        <f t="shared" si="1"/>
        <v>0</v>
      </c>
      <c r="H19" s="71">
        <f t="shared" si="1"/>
        <v>0</v>
      </c>
      <c r="I19" s="71">
        <f t="shared" si="1"/>
        <v>12661.530000000002</v>
      </c>
    </row>
    <row r="20" spans="1:9" x14ac:dyDescent="0.25">
      <c r="A20" s="41"/>
      <c r="B20" s="42"/>
      <c r="C20" s="42"/>
      <c r="D20" s="42"/>
      <c r="E20" s="42"/>
      <c r="F20" s="43"/>
      <c r="G20" s="43"/>
      <c r="H20" s="43"/>
    </row>
    <row r="21" spans="1:9" x14ac:dyDescent="0.25">
      <c r="A21" s="79" t="s">
        <v>23</v>
      </c>
      <c r="B21" s="80"/>
      <c r="C21" s="72">
        <f t="shared" ref="C21:I21" si="2">+C12-C19</f>
        <v>477.34999999999854</v>
      </c>
      <c r="D21" s="72">
        <f>+D12-D19</f>
        <v>-4677.12</v>
      </c>
      <c r="E21" s="72">
        <f t="shared" si="2"/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3">
        <f t="shared" si="2"/>
        <v>5154.4699999999975</v>
      </c>
    </row>
    <row r="22" spans="1:9" x14ac:dyDescent="0.25">
      <c r="A22" s="45"/>
      <c r="B22" s="42"/>
      <c r="C22" s="42"/>
      <c r="D22" s="42"/>
      <c r="E22" s="42"/>
      <c r="F22" s="43"/>
      <c r="G22" s="43"/>
      <c r="H22" s="43"/>
    </row>
    <row r="23" spans="1:9" x14ac:dyDescent="0.25">
      <c r="A23" s="7" t="s">
        <v>24</v>
      </c>
      <c r="B23" s="46"/>
      <c r="G23" s="46"/>
    </row>
    <row r="24" spans="1:9" x14ac:dyDescent="0.25">
      <c r="A24" s="7"/>
      <c r="B24" s="46"/>
      <c r="C24" s="81" t="s">
        <v>25</v>
      </c>
      <c r="D24" s="81"/>
      <c r="E24" s="81" t="s">
        <v>26</v>
      </c>
      <c r="F24" s="81"/>
      <c r="G24" s="74" t="s">
        <v>27</v>
      </c>
      <c r="H24" s="74"/>
    </row>
    <row r="25" spans="1:9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9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9" x14ac:dyDescent="0.25">
      <c r="A27" s="65"/>
      <c r="C27" s="48"/>
      <c r="D27" s="48"/>
      <c r="E27" s="48"/>
      <c r="F27" s="48"/>
      <c r="G27" s="48"/>
      <c r="H27" s="48">
        <f t="shared" ref="H27:H39" si="3">D27-F27</f>
        <v>0</v>
      </c>
    </row>
    <row r="28" spans="1:9" x14ac:dyDescent="0.25">
      <c r="A28" s="47"/>
      <c r="B28" s="64"/>
      <c r="C28" s="48"/>
      <c r="D28" s="48"/>
      <c r="E28" s="48"/>
      <c r="F28" s="48"/>
      <c r="G28" s="48"/>
      <c r="H28" s="48">
        <f t="shared" si="3"/>
        <v>0</v>
      </c>
    </row>
    <row r="29" spans="1:9" x14ac:dyDescent="0.25">
      <c r="A29" s="65"/>
      <c r="C29" s="48"/>
      <c r="D29" s="48"/>
      <c r="E29" s="48"/>
      <c r="F29" s="48"/>
      <c r="G29" s="48"/>
      <c r="H29" s="48">
        <f t="shared" si="3"/>
        <v>0</v>
      </c>
    </row>
    <row r="30" spans="1:9" x14ac:dyDescent="0.25">
      <c r="A30" s="47"/>
      <c r="B30" s="64"/>
      <c r="C30" s="48"/>
      <c r="D30" s="48"/>
      <c r="E30" s="48"/>
      <c r="F30" s="48"/>
      <c r="G30" s="48"/>
      <c r="H30" s="48">
        <f t="shared" si="3"/>
        <v>0</v>
      </c>
    </row>
    <row r="31" spans="1:9" x14ac:dyDescent="0.25">
      <c r="A31" s="65"/>
      <c r="B31" s="64"/>
      <c r="C31" s="48"/>
      <c r="D31" s="48"/>
      <c r="E31" s="48"/>
      <c r="F31" s="48"/>
      <c r="G31" s="48"/>
      <c r="H31" s="48">
        <f t="shared" si="3"/>
        <v>0</v>
      </c>
    </row>
    <row r="32" spans="1:9" x14ac:dyDescent="0.25">
      <c r="A32" s="47"/>
      <c r="B32" s="64"/>
      <c r="C32" s="48"/>
      <c r="D32" s="48"/>
      <c r="E32" s="48"/>
      <c r="F32" s="48"/>
      <c r="G32" s="48"/>
      <c r="H32" s="48">
        <f t="shared" si="3"/>
        <v>0</v>
      </c>
    </row>
    <row r="33" spans="1:8" x14ac:dyDescent="0.25">
      <c r="B33" s="64"/>
      <c r="C33" s="48"/>
      <c r="D33" s="48"/>
      <c r="E33" s="48"/>
      <c r="F33" s="48"/>
      <c r="G33" s="48"/>
      <c r="H33" s="48">
        <f t="shared" si="3"/>
        <v>0</v>
      </c>
    </row>
    <row r="34" spans="1:8" x14ac:dyDescent="0.25">
      <c r="A34" s="47"/>
      <c r="C34" s="48"/>
      <c r="D34" s="48"/>
      <c r="E34" s="48"/>
      <c r="F34" s="48"/>
      <c r="G34" s="48"/>
      <c r="H34" s="48">
        <f t="shared" si="3"/>
        <v>0</v>
      </c>
    </row>
    <row r="35" spans="1:8" x14ac:dyDescent="0.25">
      <c r="C35" s="48"/>
      <c r="D35" s="48"/>
      <c r="E35" s="48"/>
      <c r="F35" s="48"/>
      <c r="G35" s="48"/>
      <c r="H35" s="48">
        <f t="shared" si="3"/>
        <v>0</v>
      </c>
    </row>
    <row r="36" spans="1:8" x14ac:dyDescent="0.25">
      <c r="B36" s="64"/>
      <c r="C36" s="48"/>
      <c r="D36" s="48"/>
      <c r="E36" s="48"/>
      <c r="F36" s="48"/>
      <c r="G36" s="48"/>
      <c r="H36" s="48">
        <f>E36-C36</f>
        <v>0</v>
      </c>
    </row>
    <row r="37" spans="1:8" x14ac:dyDescent="0.25">
      <c r="C37" s="48"/>
      <c r="D37" s="48"/>
      <c r="E37" s="48"/>
      <c r="F37" s="48"/>
      <c r="G37" s="48"/>
      <c r="H37" s="48">
        <f t="shared" si="3"/>
        <v>0</v>
      </c>
    </row>
    <row r="38" spans="1:8" x14ac:dyDescent="0.25">
      <c r="B38" s="49" t="s">
        <v>29</v>
      </c>
      <c r="H38" s="50">
        <f>SUM(H26:H37)</f>
        <v>0</v>
      </c>
    </row>
    <row r="39" spans="1:8" x14ac:dyDescent="0.25">
      <c r="H39" s="7">
        <f t="shared" si="3"/>
        <v>0</v>
      </c>
    </row>
    <row r="40" spans="1:8" ht="17.25" thickBot="1" x14ac:dyDescent="0.3">
      <c r="G40" s="7" t="s">
        <v>30</v>
      </c>
      <c r="H40" s="51">
        <f>I21+H38</f>
        <v>5154.4699999999975</v>
      </c>
    </row>
    <row r="41" spans="1:8" x14ac:dyDescent="0.25">
      <c r="B41" s="52" t="s">
        <v>36</v>
      </c>
      <c r="C41" s="53">
        <f>I12</f>
        <v>17816</v>
      </c>
      <c r="D41" s="54"/>
    </row>
    <row r="42" spans="1:8" x14ac:dyDescent="0.25">
      <c r="B42" s="55" t="s">
        <v>37</v>
      </c>
      <c r="C42" s="56">
        <f>I19</f>
        <v>12661.530000000002</v>
      </c>
      <c r="D42" s="57"/>
    </row>
    <row r="43" spans="1:8" x14ac:dyDescent="0.25">
      <c r="B43" s="58" t="s">
        <v>27</v>
      </c>
      <c r="C43" s="59">
        <f>C41-C42</f>
        <v>5154.4699999999975</v>
      </c>
      <c r="D43" s="57"/>
    </row>
    <row r="44" spans="1:8" x14ac:dyDescent="0.25">
      <c r="B44" s="55"/>
      <c r="C44" s="60"/>
      <c r="D44" s="57"/>
    </row>
    <row r="45" spans="1:8" x14ac:dyDescent="0.25">
      <c r="B45" s="55" t="s">
        <v>31</v>
      </c>
      <c r="C45" s="60">
        <v>5154.1499999999996</v>
      </c>
      <c r="D45" s="57"/>
    </row>
    <row r="46" spans="1:8" ht="17.25" thickBot="1" x14ac:dyDescent="0.3">
      <c r="B46" s="61" t="s">
        <v>32</v>
      </c>
      <c r="C46" s="62">
        <f>C45-C43</f>
        <v>-0.31999999999788997</v>
      </c>
      <c r="D46" s="63" t="s">
        <v>33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B988A-0AFA-4D1B-AD75-BE0A3D404F12}">
  <dimension ref="A1:I46"/>
  <sheetViews>
    <sheetView topLeftCell="A16" workbookViewId="0">
      <selection activeCell="A16" sqref="A1:XFD1048576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44" customWidth="1"/>
    <col min="10" max="10" width="15.28515625" style="7" customWidth="1"/>
    <col min="11" max="16384" width="11.42578125" style="7"/>
  </cols>
  <sheetData>
    <row r="1" spans="1:9" ht="18" x14ac:dyDescent="0.25">
      <c r="A1" s="1" t="s">
        <v>0</v>
      </c>
      <c r="B1" s="2" t="s">
        <v>35</v>
      </c>
      <c r="C1" s="3"/>
      <c r="D1" s="4"/>
      <c r="E1" s="4"/>
      <c r="F1" s="5"/>
      <c r="G1" s="5"/>
      <c r="H1" s="6" t="s">
        <v>1</v>
      </c>
      <c r="I1" s="6"/>
    </row>
    <row r="2" spans="1:9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9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34</v>
      </c>
      <c r="I3" s="19">
        <f ca="1">TODAY()</f>
        <v>44515</v>
      </c>
    </row>
    <row r="4" spans="1:9" ht="18" x14ac:dyDescent="0.25">
      <c r="A4" s="10" t="s">
        <v>6</v>
      </c>
      <c r="B4" s="20">
        <v>43646</v>
      </c>
      <c r="C4" s="21"/>
      <c r="D4" s="22"/>
      <c r="E4" s="22"/>
      <c r="F4" s="16"/>
      <c r="G4" s="17" t="s">
        <v>7</v>
      </c>
      <c r="H4" s="18"/>
      <c r="I4" s="23"/>
    </row>
    <row r="5" spans="1:9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9" ht="17.25" thickBot="1" x14ac:dyDescent="0.3">
      <c r="C6" s="27"/>
      <c r="D6" s="27"/>
      <c r="E6" s="27"/>
      <c r="F6" s="28"/>
      <c r="G6" s="27"/>
      <c r="H6" s="27"/>
      <c r="I6" s="29"/>
    </row>
    <row r="7" spans="1:9" ht="26.25" thickBot="1" x14ac:dyDescent="0.3">
      <c r="A7" s="75" t="s">
        <v>8</v>
      </c>
      <c r="B7" s="76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9" x14ac:dyDescent="0.25">
      <c r="A8" s="32" t="s">
        <v>16</v>
      </c>
      <c r="B8" s="33"/>
      <c r="C8" s="66">
        <v>4667</v>
      </c>
      <c r="D8" s="66">
        <v>0</v>
      </c>
      <c r="E8" s="66"/>
      <c r="F8" s="67"/>
      <c r="G8" s="66"/>
      <c r="H8" s="66"/>
      <c r="I8" s="66">
        <f>C8-D8+E8+F8+G8+H8</f>
        <v>4667</v>
      </c>
    </row>
    <row r="9" spans="1:9" x14ac:dyDescent="0.25">
      <c r="A9" s="34" t="s">
        <v>17</v>
      </c>
      <c r="B9" s="35"/>
      <c r="C9" s="66">
        <v>4666</v>
      </c>
      <c r="D9" s="68">
        <v>0</v>
      </c>
      <c r="E9" s="68"/>
      <c r="F9" s="69"/>
      <c r="G9" s="68"/>
      <c r="H9" s="68"/>
      <c r="I9" s="66">
        <f>C9-D9+E9+F9+G9+H9</f>
        <v>4666</v>
      </c>
    </row>
    <row r="10" spans="1:9" x14ac:dyDescent="0.25">
      <c r="A10" s="34" t="s">
        <v>18</v>
      </c>
      <c r="B10" s="35"/>
      <c r="C10" s="66">
        <v>4667</v>
      </c>
      <c r="D10" s="68">
        <v>0</v>
      </c>
      <c r="E10" s="68"/>
      <c r="F10" s="69"/>
      <c r="G10" s="68"/>
      <c r="H10" s="68"/>
      <c r="I10" s="66">
        <f>C10-D10+E10+F10+G10+H10</f>
        <v>4667</v>
      </c>
    </row>
    <row r="11" spans="1:9" x14ac:dyDescent="0.25">
      <c r="A11" s="34" t="s">
        <v>19</v>
      </c>
      <c r="B11" s="35"/>
      <c r="C11" s="66">
        <v>2550</v>
      </c>
      <c r="D11" s="68">
        <v>0</v>
      </c>
      <c r="E11" s="68"/>
      <c r="F11" s="69"/>
      <c r="G11" s="68"/>
      <c r="H11" s="68"/>
      <c r="I11" s="66">
        <f>C11-D11+E11+F11+G11+H11</f>
        <v>2550</v>
      </c>
    </row>
    <row r="12" spans="1:9" x14ac:dyDescent="0.25">
      <c r="A12" s="36"/>
      <c r="B12" s="29" t="s">
        <v>20</v>
      </c>
      <c r="C12" s="70">
        <f t="shared" ref="C12:I12" si="0">SUM(C8:C11)</f>
        <v>16550</v>
      </c>
      <c r="D12" s="70">
        <f t="shared" si="0"/>
        <v>0</v>
      </c>
      <c r="E12" s="70">
        <f t="shared" si="0"/>
        <v>0</v>
      </c>
      <c r="F12" s="70">
        <f t="shared" si="0"/>
        <v>0</v>
      </c>
      <c r="G12" s="70">
        <f t="shared" si="0"/>
        <v>0</v>
      </c>
      <c r="H12" s="70">
        <f t="shared" si="0"/>
        <v>0</v>
      </c>
      <c r="I12" s="70">
        <f t="shared" si="0"/>
        <v>16550</v>
      </c>
    </row>
    <row r="13" spans="1:9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</row>
    <row r="14" spans="1:9" ht="24.75" thickBot="1" x14ac:dyDescent="0.3">
      <c r="A14" s="77" t="s">
        <v>21</v>
      </c>
      <c r="B14" s="78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</row>
    <row r="15" spans="1:9" x14ac:dyDescent="0.25">
      <c r="A15" s="39" t="s">
        <v>16</v>
      </c>
      <c r="B15" s="33"/>
      <c r="C15" s="66"/>
      <c r="D15" s="66"/>
      <c r="E15" s="66"/>
      <c r="F15" s="67"/>
      <c r="G15" s="66"/>
      <c r="H15" s="66"/>
      <c r="I15" s="66">
        <f>C15-D15+E15+F15+G15+H15</f>
        <v>0</v>
      </c>
    </row>
    <row r="16" spans="1:9" x14ac:dyDescent="0.25">
      <c r="A16" s="40" t="s">
        <v>17</v>
      </c>
      <c r="B16" s="35"/>
      <c r="C16" s="66"/>
      <c r="D16" s="68"/>
      <c r="E16" s="68"/>
      <c r="F16" s="69"/>
      <c r="G16" s="68"/>
      <c r="H16" s="68"/>
      <c r="I16" s="66">
        <f>C16-D16+E16+F16+G16+H16</f>
        <v>0</v>
      </c>
    </row>
    <row r="17" spans="1:9" x14ac:dyDescent="0.25">
      <c r="A17" s="40" t="s">
        <v>18</v>
      </c>
      <c r="B17" s="35"/>
      <c r="C17" s="66"/>
      <c r="D17" s="68"/>
      <c r="E17" s="68"/>
      <c r="F17" s="69"/>
      <c r="G17" s="68"/>
      <c r="H17" s="68"/>
      <c r="I17" s="66">
        <f>C17-D17+E17+F17+G17+H17</f>
        <v>0</v>
      </c>
    </row>
    <row r="18" spans="1:9" x14ac:dyDescent="0.25">
      <c r="A18" s="40" t="s">
        <v>22</v>
      </c>
      <c r="B18" s="35"/>
      <c r="C18" s="66">
        <v>20780</v>
      </c>
      <c r="D18" s="68">
        <v>3813</v>
      </c>
      <c r="E18" s="68"/>
      <c r="F18" s="69"/>
      <c r="G18" s="68"/>
      <c r="H18" s="68"/>
      <c r="I18" s="66">
        <f>C18-D18+E18+F18+G18+H18</f>
        <v>16967</v>
      </c>
    </row>
    <row r="19" spans="1:9" x14ac:dyDescent="0.25">
      <c r="A19" s="36"/>
      <c r="B19" s="29" t="s">
        <v>20</v>
      </c>
      <c r="C19" s="71">
        <f t="shared" ref="C19:I19" si="1">SUM(C15:C18)</f>
        <v>20780</v>
      </c>
      <c r="D19" s="71">
        <f t="shared" si="1"/>
        <v>3813</v>
      </c>
      <c r="E19" s="71">
        <f t="shared" si="1"/>
        <v>0</v>
      </c>
      <c r="F19" s="71">
        <f t="shared" si="1"/>
        <v>0</v>
      </c>
      <c r="G19" s="71">
        <f t="shared" si="1"/>
        <v>0</v>
      </c>
      <c r="H19" s="71">
        <f t="shared" si="1"/>
        <v>0</v>
      </c>
      <c r="I19" s="71">
        <f t="shared" si="1"/>
        <v>16967</v>
      </c>
    </row>
    <row r="20" spans="1:9" x14ac:dyDescent="0.25">
      <c r="A20" s="41"/>
      <c r="B20" s="42"/>
      <c r="C20" s="42"/>
      <c r="D20" s="42"/>
      <c r="E20" s="42"/>
      <c r="F20" s="43"/>
      <c r="G20" s="43"/>
      <c r="H20" s="43"/>
    </row>
    <row r="21" spans="1:9" x14ac:dyDescent="0.25">
      <c r="A21" s="79" t="s">
        <v>23</v>
      </c>
      <c r="B21" s="80"/>
      <c r="C21" s="72">
        <f t="shared" ref="C21:I21" si="2">+C12-C19</f>
        <v>-4230</v>
      </c>
      <c r="D21" s="72">
        <f>+D12-D19</f>
        <v>-3813</v>
      </c>
      <c r="E21" s="72">
        <f t="shared" si="2"/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3">
        <f t="shared" si="2"/>
        <v>-417</v>
      </c>
    </row>
    <row r="22" spans="1:9" x14ac:dyDescent="0.25">
      <c r="A22" s="45"/>
      <c r="B22" s="42"/>
      <c r="C22" s="42"/>
      <c r="D22" s="42"/>
      <c r="E22" s="42"/>
      <c r="F22" s="43"/>
      <c r="G22" s="43"/>
      <c r="H22" s="43"/>
    </row>
    <row r="23" spans="1:9" x14ac:dyDescent="0.25">
      <c r="A23" s="7" t="s">
        <v>24</v>
      </c>
      <c r="B23" s="46"/>
      <c r="G23" s="46"/>
    </row>
    <row r="24" spans="1:9" x14ac:dyDescent="0.25">
      <c r="A24" s="7"/>
      <c r="B24" s="46"/>
      <c r="C24" s="81" t="s">
        <v>25</v>
      </c>
      <c r="D24" s="81"/>
      <c r="E24" s="81" t="s">
        <v>26</v>
      </c>
      <c r="F24" s="81"/>
      <c r="G24" s="74" t="s">
        <v>27</v>
      </c>
      <c r="H24" s="74"/>
    </row>
    <row r="25" spans="1:9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9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9" x14ac:dyDescent="0.25">
      <c r="A27" s="65"/>
      <c r="C27" s="48"/>
      <c r="D27" s="48"/>
      <c r="E27" s="48"/>
      <c r="F27" s="48"/>
      <c r="G27" s="48"/>
      <c r="H27" s="48">
        <f t="shared" ref="H27:H39" si="3">D27-F27</f>
        <v>0</v>
      </c>
    </row>
    <row r="28" spans="1:9" x14ac:dyDescent="0.25">
      <c r="A28" s="47"/>
      <c r="B28" s="64"/>
      <c r="C28" s="48"/>
      <c r="D28" s="48"/>
      <c r="E28" s="48"/>
      <c r="F28" s="48"/>
      <c r="G28" s="48"/>
      <c r="H28" s="48">
        <f t="shared" si="3"/>
        <v>0</v>
      </c>
    </row>
    <row r="29" spans="1:9" x14ac:dyDescent="0.25">
      <c r="A29" s="65"/>
      <c r="C29" s="48"/>
      <c r="D29" s="48"/>
      <c r="E29" s="48"/>
      <c r="F29" s="48"/>
      <c r="G29" s="48"/>
      <c r="H29" s="48">
        <f t="shared" si="3"/>
        <v>0</v>
      </c>
    </row>
    <row r="30" spans="1:9" x14ac:dyDescent="0.25">
      <c r="A30" s="47"/>
      <c r="B30" s="64"/>
      <c r="C30" s="48"/>
      <c r="D30" s="48"/>
      <c r="E30" s="48"/>
      <c r="F30" s="48"/>
      <c r="G30" s="48"/>
      <c r="H30" s="48">
        <f t="shared" si="3"/>
        <v>0</v>
      </c>
    </row>
    <row r="31" spans="1:9" x14ac:dyDescent="0.25">
      <c r="A31" s="65"/>
      <c r="B31" s="64"/>
      <c r="C31" s="48"/>
      <c r="D31" s="48"/>
      <c r="E31" s="48"/>
      <c r="F31" s="48"/>
      <c r="G31" s="48"/>
      <c r="H31" s="48">
        <f t="shared" si="3"/>
        <v>0</v>
      </c>
    </row>
    <row r="32" spans="1:9" x14ac:dyDescent="0.25">
      <c r="A32" s="47"/>
      <c r="B32" s="64"/>
      <c r="C32" s="48"/>
      <c r="D32" s="48"/>
      <c r="E32" s="48"/>
      <c r="F32" s="48"/>
      <c r="G32" s="48"/>
      <c r="H32" s="48">
        <f t="shared" si="3"/>
        <v>0</v>
      </c>
    </row>
    <row r="33" spans="1:8" x14ac:dyDescent="0.25">
      <c r="B33" s="64"/>
      <c r="C33" s="48"/>
      <c r="D33" s="48"/>
      <c r="E33" s="48"/>
      <c r="F33" s="48"/>
      <c r="G33" s="48"/>
      <c r="H33" s="48">
        <f t="shared" si="3"/>
        <v>0</v>
      </c>
    </row>
    <row r="34" spans="1:8" x14ac:dyDescent="0.25">
      <c r="A34" s="47"/>
      <c r="C34" s="48"/>
      <c r="D34" s="48"/>
      <c r="E34" s="48"/>
      <c r="F34" s="48"/>
      <c r="G34" s="48"/>
      <c r="H34" s="48">
        <f t="shared" si="3"/>
        <v>0</v>
      </c>
    </row>
    <row r="35" spans="1:8" x14ac:dyDescent="0.25">
      <c r="C35" s="48"/>
      <c r="D35" s="48"/>
      <c r="E35" s="48"/>
      <c r="F35" s="48"/>
      <c r="G35" s="48"/>
      <c r="H35" s="48">
        <f t="shared" si="3"/>
        <v>0</v>
      </c>
    </row>
    <row r="36" spans="1:8" x14ac:dyDescent="0.25">
      <c r="B36" s="64"/>
      <c r="C36" s="48"/>
      <c r="D36" s="48"/>
      <c r="E36" s="48"/>
      <c r="F36" s="48"/>
      <c r="G36" s="48"/>
      <c r="H36" s="48">
        <f>E36-C36</f>
        <v>0</v>
      </c>
    </row>
    <row r="37" spans="1:8" x14ac:dyDescent="0.25">
      <c r="C37" s="48"/>
      <c r="D37" s="48"/>
      <c r="E37" s="48"/>
      <c r="F37" s="48"/>
      <c r="G37" s="48"/>
      <c r="H37" s="48">
        <f t="shared" si="3"/>
        <v>0</v>
      </c>
    </row>
    <row r="38" spans="1:8" x14ac:dyDescent="0.25">
      <c r="B38" s="49" t="s">
        <v>29</v>
      </c>
      <c r="H38" s="50">
        <f>SUM(H26:H37)</f>
        <v>0</v>
      </c>
    </row>
    <row r="39" spans="1:8" x14ac:dyDescent="0.25">
      <c r="H39" s="7">
        <f t="shared" si="3"/>
        <v>0</v>
      </c>
    </row>
    <row r="40" spans="1:8" ht="17.25" thickBot="1" x14ac:dyDescent="0.3">
      <c r="G40" s="7" t="s">
        <v>30</v>
      </c>
      <c r="H40" s="51">
        <f>I21+H38</f>
        <v>-417</v>
      </c>
    </row>
    <row r="41" spans="1:8" x14ac:dyDescent="0.25">
      <c r="B41" s="52" t="s">
        <v>36</v>
      </c>
      <c r="C41" s="53">
        <f>I12</f>
        <v>16550</v>
      </c>
      <c r="D41" s="54"/>
    </row>
    <row r="42" spans="1:8" x14ac:dyDescent="0.25">
      <c r="B42" s="55" t="s">
        <v>37</v>
      </c>
      <c r="C42" s="56">
        <f>I19</f>
        <v>16967</v>
      </c>
      <c r="D42" s="57"/>
    </row>
    <row r="43" spans="1:8" x14ac:dyDescent="0.25">
      <c r="B43" s="58" t="s">
        <v>27</v>
      </c>
      <c r="C43" s="59">
        <f>C41-C42</f>
        <v>-417</v>
      </c>
      <c r="D43" s="57"/>
    </row>
    <row r="44" spans="1:8" x14ac:dyDescent="0.25">
      <c r="B44" s="55"/>
      <c r="C44" s="60"/>
      <c r="D44" s="57"/>
    </row>
    <row r="45" spans="1:8" x14ac:dyDescent="0.25">
      <c r="B45" s="55" t="s">
        <v>31</v>
      </c>
      <c r="C45" s="60">
        <v>-417.32</v>
      </c>
      <c r="D45" s="57"/>
    </row>
    <row r="46" spans="1:8" ht="17.25" thickBot="1" x14ac:dyDescent="0.3">
      <c r="B46" s="61" t="s">
        <v>32</v>
      </c>
      <c r="C46" s="62">
        <f>C45-C43</f>
        <v>-0.31999999999999318</v>
      </c>
      <c r="D46" s="63" t="s">
        <v>33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2021</vt:lpstr>
      <vt:lpstr>2020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2018-09-05T05:37:51Z</dcterms:created>
  <dcterms:modified xsi:type="dcterms:W3CDTF">2021-11-15T00:39:32Z</dcterms:modified>
</cp:coreProperties>
</file>